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orisnik\Desktop\FINANCIJSKI PLAN\FINANCIJSKI PLAN 2026\IZVRŠENJE FINANCIJSKOG PLANA 2026 - POLUGODIŠNJE\"/>
    </mc:Choice>
  </mc:AlternateContent>
  <xr:revisionPtr revIDLastSave="0" documentId="13_ncr:1_{77953B63-5B22-48AE-9AF4-38AD70ECAB96}" xr6:coauthVersionLast="47" xr6:coauthVersionMax="47" xr10:uidLastSave="{00000000-0000-0000-0000-000000000000}"/>
  <bookViews>
    <workbookView xWindow="-120" yWindow="-120" windowWidth="29040" windowHeight="15720" firstSheet="4" activeTab="7" xr2:uid="{00000000-000D-0000-FFFF-FFFF00000000}"/>
  </bookViews>
  <sheets>
    <sheet name="List2" sheetId="17" r:id="rId1"/>
    <sheet name="Sazetak" sheetId="15" r:id="rId2"/>
    <sheet name="Račun prihoda i rashoda - EK " sheetId="13" r:id="rId3"/>
    <sheet name="Prihodi i rashodi po izvorima" sheetId="11" r:id="rId4"/>
    <sheet name="Rashodi prema funkcijskoj kl" sheetId="5" r:id="rId5"/>
    <sheet name="Račun financiranja" sheetId="6" r:id="rId6"/>
    <sheet name="Račun financiranja po izvorima" sheetId="12" r:id="rId7"/>
    <sheet name="POSEBNI DIO (2)" sheetId="18" r:id="rId8"/>
    <sheet name="POSEBNI DIO" sheetId="7" r:id="rId9"/>
    <sheet name="List1" sheetId="16" r:id="rId10"/>
  </sheets>
  <definedNames>
    <definedName name="_xlnm.Print_Titles" localSheetId="2">'Račun prihoda i rashoda - EK '!$7:$8</definedName>
    <definedName name="_xlnm.Print_Titles" localSheetId="1">Sazetak!$1:$3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1" i="18" l="1"/>
  <c r="G232" i="18"/>
  <c r="G233" i="18"/>
  <c r="G234" i="18"/>
  <c r="G236" i="18"/>
  <c r="G237" i="18"/>
  <c r="G238" i="18"/>
  <c r="G239" i="18"/>
  <c r="G240" i="18"/>
  <c r="G241" i="18"/>
  <c r="G242" i="18"/>
  <c r="G243" i="18"/>
  <c r="G244" i="18"/>
  <c r="G245" i="18"/>
  <c r="G246" i="18"/>
  <c r="G248" i="18"/>
  <c r="G249" i="18"/>
  <c r="G250" i="18"/>
  <c r="G251" i="18"/>
  <c r="G252" i="18"/>
  <c r="G253" i="18"/>
  <c r="G254" i="18"/>
  <c r="G255" i="18"/>
  <c r="G257" i="18"/>
  <c r="G258" i="18"/>
  <c r="G259" i="18"/>
  <c r="G260" i="18"/>
  <c r="G261" i="18"/>
  <c r="G262" i="18"/>
  <c r="F231" i="18"/>
  <c r="F232" i="18"/>
  <c r="F233" i="18"/>
  <c r="F234" i="18"/>
  <c r="F235" i="18"/>
  <c r="F236" i="18"/>
  <c r="F237" i="18"/>
  <c r="F238" i="18"/>
  <c r="F239" i="18"/>
  <c r="F241" i="18"/>
  <c r="F242" i="18"/>
  <c r="F243" i="18"/>
  <c r="F245" i="18"/>
  <c r="F246" i="18"/>
  <c r="F248" i="18"/>
  <c r="F250" i="18"/>
  <c r="F251" i="18"/>
  <c r="F254" i="18"/>
  <c r="G230" i="18"/>
  <c r="F230" i="18"/>
  <c r="F266" i="18"/>
  <c r="F267" i="18"/>
  <c r="F268" i="18"/>
  <c r="F269" i="18"/>
  <c r="F270" i="18"/>
  <c r="F271" i="18"/>
  <c r="F272" i="18"/>
  <c r="F273" i="18"/>
  <c r="F274" i="18"/>
  <c r="F275" i="18"/>
  <c r="F277" i="18"/>
  <c r="F278" i="18"/>
  <c r="F279" i="18"/>
  <c r="F280" i="18"/>
  <c r="F281" i="18"/>
  <c r="F282" i="18"/>
  <c r="G266" i="18"/>
  <c r="G267" i="18"/>
  <c r="G268" i="18"/>
  <c r="G269" i="18"/>
  <c r="G270" i="18"/>
  <c r="G271" i="18"/>
  <c r="G272" i="18"/>
  <c r="G273" i="18"/>
  <c r="G274" i="18"/>
  <c r="G275" i="18"/>
  <c r="G276" i="18"/>
  <c r="G277" i="18"/>
  <c r="G278" i="18"/>
  <c r="G279" i="18"/>
  <c r="G280" i="18"/>
  <c r="G283" i="18"/>
  <c r="G284" i="18"/>
  <c r="G285" i="18"/>
  <c r="G265" i="18"/>
  <c r="F265" i="18"/>
  <c r="G343" i="18"/>
  <c r="G344" i="18"/>
  <c r="G345" i="18"/>
  <c r="G346" i="18"/>
  <c r="G347" i="18"/>
  <c r="G348" i="18"/>
  <c r="G349" i="18"/>
  <c r="G350" i="18"/>
  <c r="G351" i="18"/>
  <c r="G352" i="18"/>
  <c r="G353" i="18"/>
  <c r="G354" i="18"/>
  <c r="G355" i="18"/>
  <c r="G356" i="18"/>
  <c r="G357" i="18"/>
  <c r="G358" i="18"/>
  <c r="G359" i="18"/>
  <c r="G360" i="18"/>
  <c r="G361" i="18"/>
  <c r="G362" i="18"/>
  <c r="F343" i="18"/>
  <c r="F344" i="18"/>
  <c r="F345" i="18"/>
  <c r="F346" i="18"/>
  <c r="F347" i="18"/>
  <c r="F348" i="18"/>
  <c r="F349" i="18"/>
  <c r="F350" i="18"/>
  <c r="F351" i="18"/>
  <c r="F352" i="18"/>
  <c r="F354" i="18"/>
  <c r="F355" i="18"/>
  <c r="F356" i="18"/>
  <c r="F357" i="18"/>
  <c r="F358" i="18"/>
  <c r="F359" i="18"/>
  <c r="G342" i="18"/>
  <c r="F342" i="18"/>
  <c r="G413" i="18"/>
  <c r="G414" i="18"/>
  <c r="G415" i="18"/>
  <c r="G416" i="18"/>
  <c r="G417" i="18"/>
  <c r="G418" i="18"/>
  <c r="G419" i="18"/>
  <c r="G420" i="18"/>
  <c r="G421" i="18"/>
  <c r="F413" i="18"/>
  <c r="F414" i="18"/>
  <c r="F415" i="18"/>
  <c r="F416" i="18"/>
  <c r="F417" i="18"/>
  <c r="F418" i="18"/>
  <c r="F419" i="18"/>
  <c r="F420" i="18"/>
  <c r="F421" i="18"/>
  <c r="G423" i="18"/>
  <c r="G424" i="18"/>
  <c r="G425" i="18"/>
  <c r="G427" i="18"/>
  <c r="G428" i="18"/>
  <c r="G429" i="18"/>
  <c r="G431" i="18"/>
  <c r="G433" i="18"/>
  <c r="G434" i="18"/>
  <c r="G435" i="18"/>
  <c r="G436" i="18"/>
  <c r="G437" i="18"/>
  <c r="G438" i="18"/>
  <c r="F423" i="18"/>
  <c r="F426" i="18"/>
  <c r="F427" i="18"/>
  <c r="F428" i="18"/>
  <c r="F429" i="18"/>
  <c r="F434" i="18"/>
  <c r="F435" i="18"/>
  <c r="F436" i="18"/>
  <c r="F437" i="18"/>
  <c r="F438" i="18"/>
  <c r="F439" i="18"/>
  <c r="F440" i="18"/>
  <c r="F441" i="18"/>
  <c r="F442" i="18"/>
  <c r="G422" i="18"/>
  <c r="F422" i="18"/>
  <c r="F516" i="18"/>
  <c r="F517" i="18"/>
  <c r="F518" i="18"/>
  <c r="F519" i="18"/>
  <c r="F520" i="18"/>
  <c r="F521" i="18"/>
  <c r="F522" i="18"/>
  <c r="F523" i="18"/>
  <c r="F524" i="18"/>
  <c r="F525" i="18"/>
  <c r="F526" i="18"/>
  <c r="F527" i="18"/>
  <c r="F529" i="18"/>
  <c r="F530" i="18"/>
  <c r="F531" i="18"/>
  <c r="F532" i="18"/>
  <c r="F534" i="18"/>
  <c r="F535" i="18"/>
  <c r="F536" i="18"/>
  <c r="F537" i="18"/>
  <c r="F538" i="18"/>
  <c r="F539" i="18"/>
  <c r="F540" i="18"/>
  <c r="F541" i="18"/>
  <c r="F542" i="18"/>
  <c r="F543" i="18"/>
  <c r="F544" i="18"/>
  <c r="F545" i="18"/>
  <c r="F546" i="18"/>
  <c r="F547" i="18"/>
  <c r="F550" i="18"/>
  <c r="F551" i="18"/>
  <c r="F552" i="18"/>
  <c r="F553" i="18"/>
  <c r="F554" i="18"/>
  <c r="F555" i="18"/>
  <c r="F556" i="18"/>
  <c r="G516" i="18"/>
  <c r="G517" i="18"/>
  <c r="G518" i="18"/>
  <c r="G519" i="18"/>
  <c r="G520" i="18"/>
  <c r="G521" i="18"/>
  <c r="G522" i="18"/>
  <c r="G523" i="18"/>
  <c r="G524" i="18"/>
  <c r="G525" i="18"/>
  <c r="G526" i="18"/>
  <c r="G527" i="18"/>
  <c r="G528" i="18"/>
  <c r="G532" i="18"/>
  <c r="G533" i="18"/>
  <c r="G534" i="18"/>
  <c r="G535" i="18"/>
  <c r="G538" i="18"/>
  <c r="G539" i="18"/>
  <c r="G540" i="18"/>
  <c r="G541" i="18"/>
  <c r="G542" i="18"/>
  <c r="G543" i="18"/>
  <c r="G544" i="18"/>
  <c r="G548" i="18"/>
  <c r="G549" i="18"/>
  <c r="G550" i="18"/>
  <c r="G551" i="18"/>
  <c r="G552" i="18"/>
  <c r="G515" i="18"/>
  <c r="F515" i="18"/>
  <c r="G322" i="18"/>
  <c r="G323" i="18"/>
  <c r="G324" i="18"/>
  <c r="G325" i="18"/>
  <c r="G326" i="18"/>
  <c r="G327" i="18"/>
  <c r="G328" i="18"/>
  <c r="G329" i="18"/>
  <c r="G330" i="18"/>
  <c r="G331" i="18"/>
  <c r="G332" i="18"/>
  <c r="G334" i="18"/>
  <c r="G335" i="18"/>
  <c r="G336" i="18"/>
  <c r="G321" i="18"/>
  <c r="F322" i="18"/>
  <c r="F323" i="18"/>
  <c r="F324" i="18"/>
  <c r="F325" i="18"/>
  <c r="F326" i="18"/>
  <c r="F327" i="18"/>
  <c r="F328" i="18"/>
  <c r="F329" i="18"/>
  <c r="F330" i="18"/>
  <c r="F331" i="18"/>
  <c r="F332" i="18"/>
  <c r="F333" i="18"/>
  <c r="F334" i="18"/>
  <c r="F336" i="18"/>
  <c r="F337" i="18"/>
  <c r="F321" i="18"/>
  <c r="E112" i="18"/>
  <c r="G112" i="18" s="1"/>
  <c r="E116" i="18"/>
  <c r="F113" i="18"/>
  <c r="F117" i="18"/>
  <c r="G117" i="18"/>
  <c r="G113" i="18"/>
  <c r="F103" i="18"/>
  <c r="F104" i="18"/>
  <c r="F105" i="18"/>
  <c r="F106" i="18"/>
  <c r="G103" i="18"/>
  <c r="G104" i="18"/>
  <c r="G105" i="18"/>
  <c r="G106" i="18"/>
  <c r="F108" i="18"/>
  <c r="F107" i="18"/>
  <c r="G107" i="18"/>
  <c r="D607" i="18"/>
  <c r="C50" i="11"/>
  <c r="D50" i="11"/>
  <c r="B50" i="11"/>
  <c r="E53" i="11"/>
  <c r="F53" i="11"/>
  <c r="C20" i="11"/>
  <c r="D20" i="11"/>
  <c r="B20" i="11"/>
  <c r="F21" i="11"/>
  <c r="E21" i="11"/>
  <c r="D31" i="11"/>
  <c r="B31" i="11"/>
  <c r="E111" i="18" l="1"/>
  <c r="F112" i="18"/>
  <c r="F16" i="15"/>
  <c r="G13" i="15"/>
  <c r="G16" i="15"/>
  <c r="G111" i="18" l="1"/>
  <c r="F111" i="18"/>
  <c r="E110" i="18"/>
  <c r="G19" i="15"/>
  <c r="G27" i="15" s="1"/>
  <c r="D725" i="7"/>
  <c r="E52" i="11"/>
  <c r="F52" i="11"/>
  <c r="E51" i="11"/>
  <c r="F51" i="11"/>
  <c r="E22" i="11"/>
  <c r="F22" i="11"/>
  <c r="E23" i="11"/>
  <c r="F23" i="11"/>
  <c r="G29" i="15"/>
  <c r="G25" i="15"/>
  <c r="H25" i="15"/>
  <c r="I25" i="15"/>
  <c r="J25" i="15"/>
  <c r="F25" i="15"/>
  <c r="G110" i="18" l="1"/>
  <c r="F110" i="18"/>
  <c r="E109" i="18"/>
  <c r="C12" i="5"/>
  <c r="C11" i="5" s="1"/>
  <c r="D12" i="5"/>
  <c r="B12" i="5"/>
  <c r="B11" i="5" s="1"/>
  <c r="E12" i="5"/>
  <c r="D45" i="11"/>
  <c r="D43" i="11"/>
  <c r="C31" i="11"/>
  <c r="G109" i="18" l="1"/>
  <c r="F109" i="18"/>
  <c r="E11" i="5"/>
  <c r="D11" i="5"/>
  <c r="F11" i="5" s="1"/>
  <c r="E13" i="5"/>
  <c r="F12" i="5"/>
  <c r="F13" i="5"/>
  <c r="F42" i="11" l="1"/>
  <c r="F44" i="11"/>
  <c r="F46" i="11"/>
  <c r="F47" i="11"/>
  <c r="F49" i="11"/>
  <c r="E42" i="11"/>
  <c r="E44" i="11"/>
  <c r="E46" i="11"/>
  <c r="E48" i="11"/>
  <c r="C55" i="11"/>
  <c r="D55" i="11"/>
  <c r="B55" i="11"/>
  <c r="C45" i="11"/>
  <c r="B45" i="11"/>
  <c r="E45" i="11" s="1"/>
  <c r="C43" i="11"/>
  <c r="B43" i="11"/>
  <c r="C41" i="11"/>
  <c r="D41" i="11"/>
  <c r="B41" i="11"/>
  <c r="F13" i="11"/>
  <c r="F15" i="11"/>
  <c r="F17" i="11"/>
  <c r="F18" i="11"/>
  <c r="F19" i="11"/>
  <c r="F32" i="11"/>
  <c r="E15" i="11"/>
  <c r="E17" i="11"/>
  <c r="E18" i="11"/>
  <c r="E26" i="11"/>
  <c r="E32" i="11"/>
  <c r="C28" i="11"/>
  <c r="D28" i="11"/>
  <c r="B28" i="11"/>
  <c r="C25" i="11"/>
  <c r="D25" i="11"/>
  <c r="B25" i="11"/>
  <c r="C16" i="11"/>
  <c r="D16" i="11"/>
  <c r="B16" i="11"/>
  <c r="C14" i="11"/>
  <c r="D14" i="11"/>
  <c r="B14" i="11"/>
  <c r="C12" i="11"/>
  <c r="D12" i="11"/>
  <c r="B12" i="11"/>
  <c r="B11" i="11" l="1"/>
  <c r="B34" i="11" s="1"/>
  <c r="D11" i="11"/>
  <c r="D34" i="11" s="1"/>
  <c r="E14" i="11"/>
  <c r="C11" i="11"/>
  <c r="C34" i="11" s="1"/>
  <c r="D40" i="11"/>
  <c r="C40" i="11"/>
  <c r="F16" i="11"/>
  <c r="F20" i="11"/>
  <c r="E16" i="11"/>
  <c r="E20" i="11"/>
  <c r="E25" i="11"/>
  <c r="E41" i="11"/>
  <c r="F41" i="11"/>
  <c r="B40" i="11"/>
  <c r="E50" i="11"/>
  <c r="F50" i="11"/>
  <c r="F45" i="11"/>
  <c r="E43" i="11"/>
  <c r="F43" i="11"/>
  <c r="E12" i="11"/>
  <c r="F14" i="11"/>
  <c r="F12" i="11"/>
  <c r="J14" i="15"/>
  <c r="J17" i="15"/>
  <c r="J18" i="15"/>
  <c r="I18" i="15"/>
  <c r="I17" i="15"/>
  <c r="I14" i="15"/>
  <c r="H16" i="15"/>
  <c r="J16" i="15" s="1"/>
  <c r="H13" i="15"/>
  <c r="F13" i="15"/>
  <c r="F19" i="15" s="1"/>
  <c r="F27" i="15" s="1"/>
  <c r="F29" i="15" s="1"/>
  <c r="F11" i="11" l="1"/>
  <c r="F40" i="11"/>
  <c r="E40" i="11"/>
  <c r="I16" i="15"/>
  <c r="H19" i="15"/>
  <c r="H27" i="15" s="1"/>
  <c r="I13" i="15"/>
  <c r="J13" i="15"/>
  <c r="E11" i="11"/>
  <c r="I27" i="15" l="1"/>
  <c r="H29" i="15"/>
  <c r="I29" i="15" s="1"/>
  <c r="J19" i="15"/>
  <c r="I19" i="15"/>
  <c r="E13" i="11"/>
  <c r="E34" i="11" l="1"/>
  <c r="F34" i="11" l="1"/>
</calcChain>
</file>

<file path=xl/sharedStrings.xml><?xml version="1.0" encoding="utf-8"?>
<sst xmlns="http://schemas.openxmlformats.org/spreadsheetml/2006/main" count="3093" uniqueCount="411">
  <si>
    <t>PRIHODI UKUPNO</t>
  </si>
  <si>
    <t>RASHODI UKUPNO</t>
  </si>
  <si>
    <t>RASHODI ZA NABAVU NEFINANCIJSKE IMOVINE</t>
  </si>
  <si>
    <t>RAZLIKA - VIŠAK / MANJAK</t>
  </si>
  <si>
    <t>Razred</t>
  </si>
  <si>
    <t>Opći prihodi i primici</t>
  </si>
  <si>
    <t>UKUPNI RASHODI</t>
  </si>
  <si>
    <t>Primici od financijske imovine i zaduživanja</t>
  </si>
  <si>
    <t>Izdaci za financijsku imovinu i otplate zajmova</t>
  </si>
  <si>
    <t>I. OPĆI DIO</t>
  </si>
  <si>
    <t>Primici od zaduživanja</t>
  </si>
  <si>
    <t>Namjenski primici od zaduživanja</t>
  </si>
  <si>
    <t>Izdaci za otplatu glavnice primljenih kredita i zajmova</t>
  </si>
  <si>
    <t>Vlastiti prihodi</t>
  </si>
  <si>
    <t>Naziv</t>
  </si>
  <si>
    <t>Višak prihoda</t>
  </si>
  <si>
    <t>07  Zdravstvo</t>
  </si>
  <si>
    <t>074 Službe javnog zdravstva</t>
  </si>
  <si>
    <t>Administracija i upravljanje</t>
  </si>
  <si>
    <t>Trening životnih vještina</t>
  </si>
  <si>
    <t>ZAVOD ZA JAVNO ZDRAVSTVO ZADAR</t>
  </si>
  <si>
    <t>UKUPNO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</si>
  <si>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</si>
  <si>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</si>
  <si>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</si>
  <si>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</si>
  <si>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</si>
  <si>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</si>
  <si>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Brojčana oznaka i naziv</t>
  </si>
  <si>
    <t>1 Opći prihodi i primici</t>
  </si>
  <si>
    <t xml:space="preserve">  11 Opći prihodi i primici</t>
  </si>
  <si>
    <t>5 Pomoći</t>
  </si>
  <si>
    <t>3 Vlastiti prihodi</t>
  </si>
  <si>
    <t xml:space="preserve">  31 Vlastiti prihodi</t>
  </si>
  <si>
    <t>PRIMICI UKUPNO</t>
  </si>
  <si>
    <t>8 Namjenski primici od zaduživanja</t>
  </si>
  <si>
    <t xml:space="preserve">  81 Namjenski primici od zaduživanja</t>
  </si>
  <si>
    <t>IZDACI UKUPNO</t>
  </si>
  <si>
    <t>Specijalističko usavršavanje doktora medicine</t>
  </si>
  <si>
    <t>9 Višak/manjak prihoda</t>
  </si>
  <si>
    <t>Rezultat</t>
  </si>
  <si>
    <t>(interna oznaka izvora 72)Prihodi s naknada naslova osiguranja</t>
  </si>
  <si>
    <t>Ravnatelj:</t>
  </si>
  <si>
    <t>Benito Pucar, dipl. ing.</t>
  </si>
  <si>
    <t>4 Prihodi za posebne namjene</t>
  </si>
  <si>
    <t>6 Donacije</t>
  </si>
  <si>
    <t xml:space="preserve"> - </t>
  </si>
  <si>
    <t>PRIHODI POSLOVANJA</t>
  </si>
  <si>
    <t>Izvršenje prethodne godine</t>
  </si>
  <si>
    <t>Izvršenje tekuće godine</t>
  </si>
  <si>
    <t>Indeks1</t>
  </si>
  <si>
    <t>(4/2)*100</t>
  </si>
  <si>
    <t>(4/3)*100</t>
  </si>
  <si>
    <t>6</t>
  </si>
  <si>
    <t>63</t>
  </si>
  <si>
    <t>POMOĆI IZ INOZEMSTVA I OD SUBJEKATA UNUTAR OPĆEG PRORAČUNA</t>
  </si>
  <si>
    <t>634</t>
  </si>
  <si>
    <t>POMOĆI OD IZVANPRORAČUNSKIH KORISNIKA</t>
  </si>
  <si>
    <t>6341</t>
  </si>
  <si>
    <t>TEKUĆE POMOĆI OD IZVANPRORAČUNSKIH KORISNIKA</t>
  </si>
  <si>
    <t>636</t>
  </si>
  <si>
    <t>POMOĆI PRORAČ. KORISNI. IZ PRORAČUNA KOJI IM NIJE NADLEŽAN</t>
  </si>
  <si>
    <t>6361</t>
  </si>
  <si>
    <t>TEKUĆE POMOĆI PRORAČ. KORISNI. IZ PRORAČ. KOJI IM NIJE NADLEŽAN</t>
  </si>
  <si>
    <t>638</t>
  </si>
  <si>
    <t>POMOĆI TEMELJEM PRIJENOSA EU SREDSTAVA</t>
  </si>
  <si>
    <t>6381</t>
  </si>
  <si>
    <t>TEKUĆE POMOĆI TEMELJEM PRIJENOSA EU SREDSTAVA</t>
  </si>
  <si>
    <t>6382</t>
  </si>
  <si>
    <t>KAPITALNE POMOĆI TEMELJEM PRIJENOSA EU SREDSTAVA</t>
  </si>
  <si>
    <t>PRIJENOSI IZMEĐU PRORAČUNSKIH KORISNIKA ISTOG PRORAČUNA</t>
  </si>
  <si>
    <t>TEKUĆI PRIJENOSI IZMEĐU PRORAČUNSKIH KORISNIKA ISTOG PRORAČUNA TEMELJEM PRIJENOSA EU SREDSTAVA</t>
  </si>
  <si>
    <t>64</t>
  </si>
  <si>
    <t>PRIHODI OD IMOVINE</t>
  </si>
  <si>
    <t>641</t>
  </si>
  <si>
    <t>PRIHODI OD FINANCIJSKE IMOVINE</t>
  </si>
  <si>
    <t>6414</t>
  </si>
  <si>
    <t>PRIHODI OD ZATEZNIH KAMATA</t>
  </si>
  <si>
    <t>65</t>
  </si>
  <si>
    <t>PRIHODI OD UPRAVNIH I ADMINISTRATIVNIH PRISTOJBI I PO POSEBNIM PROPISIMA</t>
  </si>
  <si>
    <t>652</t>
  </si>
  <si>
    <t>PRIHODI PO POSEBNIM PROPISIMA</t>
  </si>
  <si>
    <t>6526</t>
  </si>
  <si>
    <t>OSTALI NESPOMENUTI PRIHODI</t>
  </si>
  <si>
    <t>66</t>
  </si>
  <si>
    <t>PRIHODI OD PRODAJE PROIZVODA I ROBE TE PRUŽENIH USLUGA I PRIHODI OD DONACIJA</t>
  </si>
  <si>
    <t>661</t>
  </si>
  <si>
    <t>PRIHODI OD PRODAJE PROIZVODA I ROBE TE PRUŽENIH USLUGA</t>
  </si>
  <si>
    <t>6615</t>
  </si>
  <si>
    <t>PRIHODI OD PRUŽENIH USLUGA</t>
  </si>
  <si>
    <t>663</t>
  </si>
  <si>
    <t xml:space="preserve">DONACIJE OD PRAVNIH I FIZIČKIH OSOBA IZVAN OPĆEG PRORAČUNA </t>
  </si>
  <si>
    <t>6631</t>
  </si>
  <si>
    <t>TEKUĆE DONACIJE</t>
  </si>
  <si>
    <t>67</t>
  </si>
  <si>
    <t>PRIHODI IZ NADLEŽNOG PRORAČUNA I OD HZZO-a TEMELJEM UGOVORNIH OBVEZA</t>
  </si>
  <si>
    <t>671</t>
  </si>
  <si>
    <t>PRIHODI IZ NADLEŽNOG PRORAČUNA ZA FINANCIRANJE REDOVNE DJELATNOST PRORAČUNSKIH NIKA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</si>
  <si>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</si>
  <si>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</si>
  <si>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</si>
  <si>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</si>
  <si>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>673</t>
  </si>
  <si>
    <t>PRIHODI OD HZZO-a NA TEMELJU UGOVORNIH OBVEZA</t>
  </si>
  <si>
    <t>6731</t>
  </si>
  <si>
    <t>68</t>
  </si>
  <si>
    <t>KAZNE, UPRAVNE MJERE I OSTALI PRIHODI</t>
  </si>
  <si>
    <t>683</t>
  </si>
  <si>
    <t>OSTALI PRIHODI</t>
  </si>
  <si>
    <t>6831</t>
  </si>
  <si>
    <t>7</t>
  </si>
  <si>
    <t>PRIHODI OD PRODAJE NEFINANCIJSKE IMOVINE</t>
  </si>
  <si>
    <t>72</t>
  </si>
  <si>
    <t>PRIHODI OD PRODAJE PROIZVEDENE DUGOTRAJNE IMOVINE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</si>
  <si>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</si>
  <si>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</si>
  <si>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</si>
  <si>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</si>
  <si>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</si>
  <si>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</si>
  <si>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</si>
  <si>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</si>
  <si>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</si>
  <si>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</si>
  <si>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</si>
  <si>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</si>
  <si>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</si>
  <si>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</si>
  <si>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</si>
  <si>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</si>
  <si>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</si>
  <si>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</si>
  <si>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</si>
  <si>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</si>
  <si>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</si>
  <si>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</si>
  <si>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</si>
  <si>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</si>
  <si>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</si>
  <si>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</si>
  <si>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</si>
  <si>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</si>
  <si>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</si>
  <si>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</si>
  <si>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</si>
  <si>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</si>
  <si>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</si>
  <si>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</si>
  <si>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</si>
  <si>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3225</t>
  </si>
  <si>
    <t>SITNI INVENTAR I AUTO-GUME</t>
  </si>
  <si>
    <t>3227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</si>
  <si>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</si>
  <si>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</si>
  <si>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</si>
  <si>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</si>
  <si>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</si>
  <si>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</si>
  <si>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</si>
  <si>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</si>
  <si>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</si>
  <si>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</si>
  <si>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</si>
  <si>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</si>
  <si>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</si>
  <si>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</si>
  <si>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</si>
  <si>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</si>
  <si>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</si>
  <si>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</si>
  <si>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</si>
  <si>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</si>
  <si>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325</t>
  </si>
  <si>
    <t>RASHODI LIJEKOVA I POTROŠNOG MEDICINSKOG MATERIJALA KOD ZDRAVSTVENIH USTANOVA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</si>
  <si>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</si>
  <si>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</si>
  <si>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</si>
  <si>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</si>
  <si>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329</t>
  </si>
  <si>
    <t>OSTALI NESPOMENUTI RASHODI POSLOVANJA</t>
  </si>
  <si>
    <t>3291</t>
  </si>
  <si>
    <t>NAKNADE ČLANOVIMA PREDSTAVNIČKIH I IZVRŠNIH TIJELA</t>
  </si>
  <si>
    <t>3292</t>
  </si>
  <si>
    <t>PREMIJE OSIGURANJA</t>
  </si>
  <si>
    <t>3293</t>
  </si>
  <si>
    <t>REPREZENTACIJA</t>
  </si>
  <si>
    <t>3294</t>
  </si>
  <si>
    <t>ČLANARINE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</si>
  <si>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</si>
  <si>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</si>
  <si>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</si>
  <si>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</si>
  <si>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</si>
  <si>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</si>
  <si>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</si>
  <si>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</si>
  <si>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</si>
  <si>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3432</t>
  </si>
  <si>
    <t>NEGATIVNE TEČAJNE RAZLIKE I RAZLIKE ZBOG PRIMJENE VALUTNE KLAUZULE</t>
  </si>
  <si>
    <t>3433</t>
  </si>
  <si>
    <t>ZATEZNE KAMATE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</si>
  <si>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</si>
  <si>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</si>
  <si>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</si>
  <si>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</si>
  <si>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</si>
  <si>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</si>
  <si>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3612</t>
  </si>
  <si>
    <t>KAPITALNE POMOĆI INOZEMNIM VLADAMA</t>
  </si>
  <si>
    <t>368</t>
  </si>
  <si>
    <t xml:space="preserve">POMOĆI TEMELJEM PRIJENOSA EU SREDSTAVA                  </t>
  </si>
  <si>
    <t>3681</t>
  </si>
  <si>
    <t>3682</t>
  </si>
  <si>
    <t>369</t>
  </si>
  <si>
    <t>3693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</si>
  <si>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</si>
  <si>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</si>
  <si>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</si>
  <si>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</si>
  <si>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</si>
  <si>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</si>
  <si>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</si>
  <si>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</si>
  <si>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</si>
  <si>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3811</t>
  </si>
  <si>
    <t>TEKUĆE DONACIJE U NOVCU</t>
  </si>
  <si>
    <t>3813</t>
  </si>
  <si>
    <t xml:space="preserve">Tekuće donacije iz EU sredstava </t>
  </si>
  <si>
    <t>4</t>
  </si>
  <si>
    <t>41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</si>
  <si>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</si>
  <si>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</si>
  <si>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</si>
  <si>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</si>
  <si>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</si>
  <si>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</si>
  <si>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</si>
  <si>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</si>
  <si>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</si>
  <si>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</si>
  <si>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</si>
  <si>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</si>
  <si>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</si>
  <si>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</si>
  <si>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</si>
  <si>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</si>
  <si>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</si>
  <si>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PRIJEVOZNA SREDSTVA U CESTOVNOM PROMETU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</si>
  <si>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</si>
  <si>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</si>
  <si>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</si>
  <si>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</si>
  <si>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</si>
  <si>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</si>
  <si>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</si>
  <si>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</si>
  <si>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</si>
  <si>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452</t>
  </si>
  <si>
    <t>DODATNA ULAGANJA NA POSTROJENJIMA I OPREMI</t>
  </si>
  <si>
    <t>4521</t>
  </si>
  <si>
    <t>454</t>
  </si>
  <si>
    <t>DODATNA ULAGANJA ZA OSTALU NEFINANCIJSKU IMOVINU</t>
  </si>
  <si>
    <t>4541</t>
  </si>
  <si>
    <t>SVEUKUPNO:</t>
  </si>
  <si>
    <t>2512</t>
  </si>
  <si>
    <t>Djelatnost ustanova u zdravstvu</t>
  </si>
  <si>
    <t>A2512-01</t>
  </si>
  <si>
    <t>11</t>
  </si>
  <si>
    <t>Opći prihodi i primici (6711)</t>
  </si>
  <si>
    <t>Vlastiti prihodi (661, 683, 641)</t>
  </si>
  <si>
    <t>420410</t>
  </si>
  <si>
    <t>51</t>
  </si>
  <si>
    <t>53</t>
  </si>
  <si>
    <t>54</t>
  </si>
  <si>
    <t>A2512-02</t>
  </si>
  <si>
    <t>Investicijsko i tekuće održavanje</t>
  </si>
  <si>
    <t>A2512-09</t>
  </si>
  <si>
    <t>Zdravstvo - iznad standarda</t>
  </si>
  <si>
    <t>K2512-03</t>
  </si>
  <si>
    <t>Investicijsko ulaganje</t>
  </si>
  <si>
    <t>2514</t>
  </si>
  <si>
    <t>Unaprijeđenje zdravstvene zaštite i zdravlja</t>
  </si>
  <si>
    <t>T2514-04</t>
  </si>
  <si>
    <t>T2514-13</t>
  </si>
  <si>
    <t>Mreža zdravlja</t>
  </si>
  <si>
    <t>4303</t>
  </si>
  <si>
    <t>Projekti EU - zdravstvo</t>
  </si>
  <si>
    <t>T4303-03</t>
  </si>
  <si>
    <t>T4303-15</t>
  </si>
  <si>
    <t>Projekt MicroDrink</t>
  </si>
  <si>
    <t>T4303-16</t>
  </si>
  <si>
    <t>Specijalističko usavršavanje doktora medicine 2024.</t>
  </si>
  <si>
    <t>T4303-17</t>
  </si>
  <si>
    <t>Projekt AllerShield</t>
  </si>
  <si>
    <t>T4303-18</t>
  </si>
  <si>
    <t>Projekt BeforeTime</t>
  </si>
  <si>
    <t>7 Prihodi od prodaje ili zamjene nefinancijske imovine i naknade s naslova osiguranja</t>
  </si>
  <si>
    <t>(interna oznaka izvora 72) Prihodi s naknada naslova osiguranja</t>
  </si>
  <si>
    <t xml:space="preserve">Indeks 1   </t>
  </si>
  <si>
    <t>Indeks 2</t>
  </si>
  <si>
    <t>6=5/2*100</t>
  </si>
  <si>
    <t>7=5/4*100</t>
  </si>
  <si>
    <t>RAZLIKA PRIMITAKA I IZDATAKA</t>
  </si>
  <si>
    <t xml:space="preserve">NETO FINANCIRANJE </t>
  </si>
  <si>
    <t xml:space="preserve">VIŠAK/MANJAK + NETO FINANCIRANJE </t>
  </si>
  <si>
    <t>PRENESENI VIŠAK / MANJAK IZ PRETHODNE GODINE</t>
  </si>
  <si>
    <t>PRIJENOS VIŠKA / MANJKA U SLJEDEĆE RAZDOBLJE</t>
  </si>
  <si>
    <t>SAŽETAK  RAČUNA PRIHODA I RASHODA I RAČUNA FINANCIRANJA</t>
  </si>
  <si>
    <t>SAŽETAK RAČUNA FINANCIRANJA</t>
  </si>
  <si>
    <t>SAŽETAK RAČUNA PRIHODA I RASHODA</t>
  </si>
  <si>
    <t>Skupina/ Podskupina / Odjeljak</t>
  </si>
  <si>
    <t>IZVJEŠTAJ O PRIHODIMA I RASHODIMA PREMA EKONOMSKOJ KLASIFIKACIJI</t>
  </si>
  <si>
    <t>IZVJEŠTAJ O PRIHODIMA I RASHODIMA PREMA IZVORIMA FINANCIRANJA</t>
  </si>
  <si>
    <t>RASHODI PREMA IZVORIMA FINANCIRANJA</t>
  </si>
  <si>
    <t>PRIHODI PREMA IZVORIMA FINANCIRANJA</t>
  </si>
  <si>
    <t>RAČUN PRIHODA I RASHODA</t>
  </si>
  <si>
    <t>IZVJEŠTAJ O RASHODIMA PREMA FUNKCIJSKOJ KLASIFIKACIJI</t>
  </si>
  <si>
    <t>RAČUN FINANCIRANJA</t>
  </si>
  <si>
    <t>IZVJEŠTAJ RAČUNA FINANCIRANJA PREMA EKONOMSKOJ KLASIFIKACIJI</t>
  </si>
  <si>
    <t>IZVJEŠTAJ RAČUNA FINANCIRANJA PREMA IZVORIMA FINANCIRANJA</t>
  </si>
  <si>
    <t>II. POSEBNI DIO</t>
  </si>
  <si>
    <t>Program - Skupina/ Podskupina/ Odjeljak</t>
  </si>
  <si>
    <t>Ljudevita Posavskog 7a, Zadar</t>
  </si>
  <si>
    <t>OIB: 30765863795</t>
  </si>
  <si>
    <t>OBRAZLOŽENJE</t>
  </si>
  <si>
    <t>POSEBNI IZVJEŠTAJI</t>
  </si>
  <si>
    <t>ZAVODA ZA JAVNO ZDRAVSTVO ZADAR</t>
  </si>
  <si>
    <t>Ljudevita Posavskog 7a</t>
  </si>
  <si>
    <t xml:space="preserve">ZA 2026. GODINU </t>
  </si>
  <si>
    <t xml:space="preserve">POLUGODIŠNJI IZVJEŠTAJ O  </t>
  </si>
  <si>
    <t xml:space="preserve">IZVRŠENJU FINANCIJSKOG PLANA </t>
  </si>
  <si>
    <t>Plan tekuće godine - 2026. (tekući plan)</t>
  </si>
  <si>
    <t xml:space="preserve">POLUGODIŠNJI IZVJEŠTAJ O IZVRŠENJU FINANCIJSKOG PLANA ZAVODA ZA JAVNO ZDRAVSTVO ZADAR ZA 2026. GODINU                                                                                                                                      </t>
  </si>
  <si>
    <t>SLUŽBENA, RADNAI ZAŠTITNA ODJEĆA I OBUĆA</t>
  </si>
  <si>
    <t>3691</t>
  </si>
  <si>
    <t>TEKUĆI PRIJENOSI IZMEĐU PRORAČUNSKIH KORISNIKA ISTOG PRORAČUNA</t>
  </si>
  <si>
    <t>383</t>
  </si>
  <si>
    <t>3835</t>
  </si>
  <si>
    <t>Ostale kazne</t>
  </si>
  <si>
    <t>723</t>
  </si>
  <si>
    <t>PRIHODI OD PRODAJE PRIJEVOZNIH SREDSTAVA</t>
  </si>
  <si>
    <t>7231</t>
  </si>
  <si>
    <t>5011</t>
  </si>
  <si>
    <t>Pomoći - DP  - opći prihodi i primici</t>
  </si>
  <si>
    <t>xxx Pomoći - Državni proračun (63612, 63622)</t>
  </si>
  <si>
    <t>52</t>
  </si>
  <si>
    <t>Ostale pomoći</t>
  </si>
  <si>
    <t>xxx Pomoći iz inozemstva</t>
  </si>
  <si>
    <t>5813104</t>
  </si>
  <si>
    <t xml:space="preserve">Specijalističko usavršavanje dr. med. </t>
  </si>
  <si>
    <t>5012317</t>
  </si>
  <si>
    <t>MicroDrink - NS - predfinanciranje (5012319)</t>
  </si>
  <si>
    <t>5633147</t>
  </si>
  <si>
    <t>MicroDrink - predfinanciranje</t>
  </si>
  <si>
    <t>5813107</t>
  </si>
  <si>
    <t>Specijalističko usavršavanje dr. med. II.</t>
  </si>
  <si>
    <t>5012315</t>
  </si>
  <si>
    <t>AllerShield - NS - predfinanciranje (501231A)</t>
  </si>
  <si>
    <t>5630045</t>
  </si>
  <si>
    <t>AllerShield - predujam</t>
  </si>
  <si>
    <t>5633145</t>
  </si>
  <si>
    <t>AllerShield - predfinanciranje</t>
  </si>
  <si>
    <t>5012314</t>
  </si>
  <si>
    <t>BeforeTime - NS - predfinanciranje (501231B)</t>
  </si>
  <si>
    <t>5630044</t>
  </si>
  <si>
    <t>BeforeTime - predujam</t>
  </si>
  <si>
    <t>5633144</t>
  </si>
  <si>
    <t>BeforeTime - predfinanciranje</t>
  </si>
  <si>
    <t>T4303-20</t>
  </si>
  <si>
    <t>Projekt Diabeyes</t>
  </si>
  <si>
    <t>5630051</t>
  </si>
  <si>
    <t>Diabeyes - predujam</t>
  </si>
  <si>
    <t>5633151</t>
  </si>
  <si>
    <t>Diabeyes - predfinanciranje</t>
  </si>
  <si>
    <r>
      <rPr>
        <b/>
        <sz val="16"/>
        <color rgb="FF000000"/>
        <rFont val="Arial"/>
        <family val="2"/>
        <charset val="238"/>
      </rPr>
      <t>POLUGODIŠNJI IZVJEŠTAJ O IZVRŠENJU FINANCIJSKOG PLANA</t>
    </r>
    <r>
      <rPr>
        <b/>
        <sz val="16"/>
        <color indexed="8"/>
        <rFont val="Arial"/>
        <family val="2"/>
        <charset val="238"/>
      </rPr>
      <t xml:space="preserve"> ZAVODA ZA JAVNO ZDRAVSTVO ZADAR ZA 2026. GODINU                                                                                                                                                           </t>
    </r>
  </si>
  <si>
    <t>Indeks2</t>
  </si>
  <si>
    <t>Broj: 01-2014/26</t>
  </si>
  <si>
    <t xml:space="preserve">Prihodi od naknade s naslova osiguranja </t>
  </si>
  <si>
    <t>Zadar, 22.07.2026.</t>
  </si>
  <si>
    <t>5011 (51)</t>
  </si>
  <si>
    <t>52 (53)</t>
  </si>
  <si>
    <t>5630044 (54)</t>
  </si>
  <si>
    <t>5630045 (54)</t>
  </si>
  <si>
    <t>5813107 (54)</t>
  </si>
  <si>
    <t>5633147 (54)</t>
  </si>
  <si>
    <t>5813104 (54)</t>
  </si>
  <si>
    <t xml:space="preserve">POLUGODIŠNJI IZVJEŠTAJ O IZVRŠENJU FINANCIJSKOG PLANA ZAVODA ZA JAVNO ZDRAVSTVO ZADAR ZA 2026. GODINU                                                                                                                                              </t>
  </si>
  <si>
    <t xml:space="preserve">POLUGODIŠNJI IZVJEŠTAJ O IZVRŠENJU FINANCIJSKOG PLANA ZAVODA ZA JAVNO ZDRAVSTVO ZADAR ZA 2026. GODINU                                                                                                                                             </t>
  </si>
  <si>
    <t xml:space="preserve">POLUGODIŠNJI IZVJEŠTAJ O IZVRŠENJU FINANCIJSKOG PLANA ZAVODA ZA JAVNO ZDRAVSTVO ZADAR ZA 2026. GODINU                                                                                                                                                 </t>
  </si>
  <si>
    <t xml:space="preserve">   31 Vlastiti prihodi</t>
  </si>
  <si>
    <t xml:space="preserve">   41 Prihodi za posebne namjene</t>
  </si>
  <si>
    <t xml:space="preserve">  420410 Višak prihoda</t>
  </si>
  <si>
    <t xml:space="preserve">  45 Opći prihodi i primici</t>
  </si>
  <si>
    <t xml:space="preserve">  50 Pomoći iz državnog proračuna (stari izvor 51)</t>
  </si>
  <si>
    <t xml:space="preserve">  52 Ostale pomoći (stari izvor 53)</t>
  </si>
  <si>
    <t xml:space="preserve">  56 Fondovi EU - (stari izvor 54)</t>
  </si>
  <si>
    <t xml:space="preserve">  58 Instrumenti EU nove generacije</t>
  </si>
  <si>
    <t xml:space="preserve">  61 Tekuće donacije</t>
  </si>
  <si>
    <t xml:space="preserve">  62 Kapitalne donacije</t>
  </si>
  <si>
    <t xml:space="preserve">  41 Prihodi za posebne nemjene</t>
  </si>
  <si>
    <t xml:space="preserve">  50 Pomoći iz državnog proračuna - (stari izvor 51)</t>
  </si>
  <si>
    <t xml:space="preserve">  71 Prihodi od prodaje nefinancijske imovine </t>
  </si>
  <si>
    <t xml:space="preserve">  92 Manjak/višak prihoda prethodne godine </t>
  </si>
  <si>
    <t xml:space="preserve">  92 Višak/manjak prihoda tekuće godine </t>
  </si>
  <si>
    <t xml:space="preserve">Vlastiti prihodi </t>
  </si>
  <si>
    <t xml:space="preserve">Prihodi za posebne namjene </t>
  </si>
  <si>
    <t xml:space="preserve">Opći prihodi i primici - DEC </t>
  </si>
  <si>
    <t xml:space="preserve">xxx Pomoći - Državni proračun </t>
  </si>
  <si>
    <t xml:space="preserve">xxx Pomoći - Grad, HZJZ </t>
  </si>
  <si>
    <t xml:space="preserve">Opći prihodi i primici </t>
  </si>
  <si>
    <t>Prihodi za posebne namjene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</si>
</sst>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4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i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0"/>
      <color rgb="FF00008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12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i/>
      <sz val="10"/>
      <color rgb="FF000000"/>
      <name val="Segoe UI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6"/>
      <color indexed="8"/>
      <name val="Arial"/>
      <family val="2"/>
      <charset val="238"/>
    </font>
    <font>
      <b/>
      <sz val="16"/>
      <color rgb="FF000000"/>
      <name val="Arial"/>
      <family val="2"/>
      <charset val="238"/>
    </font>
    <font>
      <i/>
      <sz val="10"/>
      <color rgb="FF000000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5F5F5"/>
      </patternFill>
    </fill>
    <fill>
      <patternFill patternType="solid">
        <fgColor rgb="FFF0F8FF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 applyAlignment="1">
      <alignment horizontal="justify" vertical="center"/>
    </xf>
    <xf numFmtId="0" fontId="8" fillId="0" borderId="0" xfId="0" applyFont="1"/>
    <xf numFmtId="0" fontId="12" fillId="0" borderId="0" xfId="0" applyFont="1" applyAlignment="1">
      <alignment horizontal="center" vertical="center" wrapText="1"/>
    </xf>
    <xf numFmtId="0" fontId="10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3" fillId="0" borderId="0" xfId="0" applyFont="1" applyAlignment="1">
      <alignment vertical="center" wrapText="1"/>
    </xf>
    <xf numFmtId="0" fontId="15" fillId="0" borderId="0" xfId="0" applyFont="1"/>
    <xf numFmtId="0" fontId="16" fillId="0" borderId="0" xfId="0" applyFont="1"/>
    <xf numFmtId="0" fontId="12" fillId="0" borderId="0" xfId="0" applyFont="1"/>
    <xf numFmtId="0" fontId="13" fillId="2" borderId="0" xfId="0" quotePrefix="1" applyFont="1" applyFill="1" applyBorder="1" applyAlignment="1">
      <alignment horizontal="left" vertical="center"/>
    </xf>
    <xf numFmtId="4" fontId="12" fillId="2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right"/>
    </xf>
    <xf numFmtId="4" fontId="12" fillId="0" borderId="0" xfId="0" applyNumberFormat="1" applyFont="1" applyAlignment="1">
      <alignment horizontal="right" vertical="center"/>
    </xf>
    <xf numFmtId="0" fontId="18" fillId="0" borderId="0" xfId="0" applyFont="1"/>
    <xf numFmtId="0" fontId="19" fillId="0" borderId="0" xfId="0" applyFont="1"/>
    <xf numFmtId="3" fontId="12" fillId="2" borderId="0" xfId="0" applyNumberFormat="1" applyFont="1" applyFill="1" applyBorder="1" applyAlignment="1">
      <alignment horizontal="right"/>
    </xf>
    <xf numFmtId="4" fontId="9" fillId="0" borderId="0" xfId="0" applyNumberFormat="1" applyFont="1"/>
    <xf numFmtId="4" fontId="9" fillId="0" borderId="0" xfId="0" applyNumberFormat="1" applyFont="1" applyAlignment="1">
      <alignment horizontal="right"/>
    </xf>
    <xf numFmtId="2" fontId="16" fillId="0" borderId="0" xfId="0" applyNumberFormat="1" applyFont="1"/>
    <xf numFmtId="164" fontId="16" fillId="0" borderId="0" xfId="0" applyNumberFormat="1" applyFont="1"/>
    <xf numFmtId="0" fontId="8" fillId="0" borderId="0" xfId="0" applyFont="1" applyAlignment="1">
      <alignment horizontal="left" readingOrder="1"/>
    </xf>
    <xf numFmtId="0" fontId="8" fillId="0" borderId="0" xfId="0" applyFont="1" applyAlignment="1"/>
    <xf numFmtId="0" fontId="21" fillId="0" borderId="0" xfId="0" applyFont="1"/>
    <xf numFmtId="0" fontId="17" fillId="0" borderId="3" xfId="0" quotePrefix="1" applyFont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center" wrapText="1"/>
    </xf>
    <xf numFmtId="0" fontId="23" fillId="0" borderId="3" xfId="0" applyNumberFormat="1" applyFont="1" applyBorder="1" applyAlignment="1">
      <alignment horizontal="center" vertical="center" wrapText="1" readingOrder="1"/>
    </xf>
    <xf numFmtId="0" fontId="23" fillId="0" borderId="3" xfId="0" applyNumberFormat="1" applyFont="1" applyBorder="1" applyAlignment="1">
      <alignment vertical="center" wrapText="1" readingOrder="1"/>
    </xf>
    <xf numFmtId="164" fontId="23" fillId="0" borderId="3" xfId="0" applyNumberFormat="1" applyFont="1" applyBorder="1" applyAlignment="1">
      <alignment horizontal="center" vertical="center" wrapText="1" readingOrder="1"/>
    </xf>
    <xf numFmtId="0" fontId="24" fillId="2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165" fontId="11" fillId="2" borderId="3" xfId="0" applyNumberFormat="1" applyFont="1" applyFill="1" applyBorder="1" applyAlignment="1">
      <alignment horizontal="right"/>
    </xf>
    <xf numFmtId="0" fontId="11" fillId="2" borderId="3" xfId="0" applyFont="1" applyFill="1" applyBorder="1" applyAlignment="1">
      <alignment vertical="center" wrapText="1"/>
    </xf>
    <xf numFmtId="4" fontId="11" fillId="2" borderId="3" xfId="0" applyNumberFormat="1" applyFont="1" applyFill="1" applyBorder="1" applyAlignment="1">
      <alignment horizontal="right" vertical="center" wrapText="1"/>
    </xf>
    <xf numFmtId="165" fontId="16" fillId="2" borderId="3" xfId="0" applyNumberFormat="1" applyFont="1" applyFill="1" applyBorder="1" applyAlignment="1">
      <alignment horizontal="right"/>
    </xf>
    <xf numFmtId="0" fontId="25" fillId="2" borderId="3" xfId="0" quotePrefix="1" applyFont="1" applyFill="1" applyBorder="1" applyAlignment="1">
      <alignment horizontal="left" vertical="center"/>
    </xf>
    <xf numFmtId="4" fontId="25" fillId="2" borderId="3" xfId="0" quotePrefix="1" applyNumberFormat="1" applyFont="1" applyFill="1" applyBorder="1" applyAlignment="1">
      <alignment horizontal="right" vertical="center"/>
    </xf>
    <xf numFmtId="4" fontId="16" fillId="2" borderId="3" xfId="0" applyNumberFormat="1" applyFont="1" applyFill="1" applyBorder="1" applyAlignment="1">
      <alignment horizontal="right"/>
    </xf>
    <xf numFmtId="0" fontId="26" fillId="2" borderId="3" xfId="0" quotePrefix="1" applyFont="1" applyFill="1" applyBorder="1" applyAlignment="1">
      <alignment horizontal="left" vertical="center"/>
    </xf>
    <xf numFmtId="4" fontId="26" fillId="2" borderId="3" xfId="0" quotePrefix="1" applyNumberFormat="1" applyFont="1" applyFill="1" applyBorder="1" applyAlignment="1">
      <alignment horizontal="right" vertical="center"/>
    </xf>
    <xf numFmtId="4" fontId="16" fillId="2" borderId="3" xfId="0" applyNumberFormat="1" applyFont="1" applyFill="1" applyBorder="1" applyAlignment="1">
      <alignment horizontal="right" vertical="center"/>
    </xf>
    <xf numFmtId="165" fontId="16" fillId="2" borderId="3" xfId="0" applyNumberFormat="1" applyFont="1" applyFill="1" applyBorder="1" applyAlignment="1">
      <alignment horizontal="right" vertical="center"/>
    </xf>
    <xf numFmtId="0" fontId="26" fillId="0" borderId="3" xfId="0" applyFont="1" applyBorder="1" applyAlignment="1">
      <alignment horizontal="lef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165" fontId="26" fillId="2" borderId="3" xfId="0" applyNumberFormat="1" applyFont="1" applyFill="1" applyBorder="1" applyAlignment="1">
      <alignment horizontal="right"/>
    </xf>
    <xf numFmtId="0" fontId="16" fillId="0" borderId="3" xfId="0" applyFont="1" applyBorder="1" applyAlignment="1">
      <alignment horizontal="lef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2" borderId="3" xfId="0" applyNumberFormat="1" applyFont="1" applyFill="1" applyBorder="1" applyAlignment="1">
      <alignment horizontal="right" wrapText="1"/>
    </xf>
    <xf numFmtId="165" fontId="11" fillId="0" borderId="3" xfId="0" applyNumberFormat="1" applyFont="1" applyBorder="1" applyAlignment="1">
      <alignment horizontal="right" vertical="center"/>
    </xf>
    <xf numFmtId="165" fontId="11" fillId="0" borderId="3" xfId="0" applyNumberFormat="1" applyFont="1" applyFill="1" applyBorder="1" applyAlignment="1">
      <alignment horizontal="right" vertical="center" wrapText="1"/>
    </xf>
    <xf numFmtId="165" fontId="16" fillId="0" borderId="3" xfId="0" applyNumberFormat="1" applyFont="1" applyBorder="1" applyAlignment="1">
      <alignment horizontal="right" vertical="center"/>
    </xf>
    <xf numFmtId="0" fontId="27" fillId="0" borderId="0" xfId="0" applyFont="1"/>
    <xf numFmtId="0" fontId="16" fillId="0" borderId="0" xfId="0" applyFont="1" applyAlignment="1">
      <alignment vertical="center" wrapText="1"/>
    </xf>
    <xf numFmtId="0" fontId="22" fillId="2" borderId="3" xfId="0" applyFont="1" applyFill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right" vertical="center"/>
    </xf>
    <xf numFmtId="165" fontId="16" fillId="0" borderId="3" xfId="0" applyNumberFormat="1" applyFont="1" applyBorder="1" applyAlignment="1">
      <alignment vertical="center"/>
    </xf>
    <xf numFmtId="0" fontId="29" fillId="2" borderId="3" xfId="0" quotePrefix="1" applyFont="1" applyFill="1" applyBorder="1" applyAlignment="1">
      <alignment horizontal="left" vertical="center" wrapText="1"/>
    </xf>
    <xf numFmtId="0" fontId="27" fillId="0" borderId="0" xfId="0" applyFont="1" applyAlignment="1"/>
    <xf numFmtId="3" fontId="6" fillId="2" borderId="4" xfId="0" applyNumberFormat="1" applyFont="1" applyFill="1" applyBorder="1" applyAlignment="1">
      <alignment horizontal="right"/>
    </xf>
    <xf numFmtId="0" fontId="15" fillId="2" borderId="3" xfId="0" applyFont="1" applyFill="1" applyBorder="1" applyAlignment="1">
      <alignment horizontal="left" vertical="center" wrapText="1"/>
    </xf>
    <xf numFmtId="0" fontId="15" fillId="2" borderId="3" xfId="0" quotePrefix="1" applyFont="1" applyFill="1" applyBorder="1" applyAlignment="1">
      <alignment horizontal="left" vertical="center"/>
    </xf>
    <xf numFmtId="0" fontId="29" fillId="2" borderId="3" xfId="0" quotePrefix="1" applyFont="1" applyFill="1" applyBorder="1" applyAlignment="1">
      <alignment horizontal="left" vertical="center"/>
    </xf>
    <xf numFmtId="0" fontId="22" fillId="2" borderId="3" xfId="0" applyFont="1" applyFill="1" applyBorder="1" applyAlignment="1">
      <alignment horizontal="left" vertical="center"/>
    </xf>
    <xf numFmtId="0" fontId="22" fillId="2" borderId="3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vertical="center" wrapText="1"/>
    </xf>
    <xf numFmtId="3" fontId="6" fillId="2" borderId="3" xfId="0" applyNumberFormat="1" applyFont="1" applyFill="1" applyBorder="1" applyAlignment="1">
      <alignment horizontal="right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4" fontId="5" fillId="3" borderId="3" xfId="0" applyNumberFormat="1" applyFont="1" applyFill="1" applyBorder="1" applyAlignment="1">
      <alignment horizontal="center" vertical="center" wrapText="1" readingOrder="1"/>
    </xf>
    <xf numFmtId="0" fontId="7" fillId="3" borderId="3" xfId="0" applyFont="1" applyFill="1" applyBorder="1" applyAlignment="1">
      <alignment horizontal="center" vertical="center" wrapText="1"/>
    </xf>
    <xf numFmtId="165" fontId="30" fillId="0" borderId="7" xfId="0" applyNumberFormat="1" applyFont="1" applyBorder="1" applyAlignment="1">
      <alignment horizontal="center" vertical="center" wrapText="1" readingOrder="1"/>
    </xf>
    <xf numFmtId="165" fontId="31" fillId="0" borderId="7" xfId="0" applyNumberFormat="1" applyFont="1" applyBorder="1" applyAlignment="1">
      <alignment horizontal="center" vertical="center" wrapText="1" readingOrder="1"/>
    </xf>
    <xf numFmtId="0" fontId="24" fillId="0" borderId="3" xfId="0" quotePrefix="1" applyFont="1" applyBorder="1" applyAlignment="1">
      <alignment horizontal="center" vertical="center" wrapText="1"/>
    </xf>
    <xf numFmtId="4" fontId="27" fillId="3" borderId="3" xfId="0" applyNumberFormat="1" applyFont="1" applyFill="1" applyBorder="1" applyAlignment="1">
      <alignment vertical="center"/>
    </xf>
    <xf numFmtId="4" fontId="24" fillId="3" borderId="3" xfId="0" applyNumberFormat="1" applyFont="1" applyFill="1" applyBorder="1" applyAlignment="1">
      <alignment horizontal="right"/>
    </xf>
    <xf numFmtId="165" fontId="24" fillId="3" borderId="3" xfId="0" applyNumberFormat="1" applyFont="1" applyFill="1" applyBorder="1" applyAlignment="1">
      <alignment horizontal="right"/>
    </xf>
    <xf numFmtId="4" fontId="27" fillId="0" borderId="3" xfId="0" applyNumberFormat="1" applyFont="1" applyBorder="1" applyAlignment="1">
      <alignment vertical="center"/>
    </xf>
    <xf numFmtId="4" fontId="24" fillId="0" borderId="3" xfId="0" applyNumberFormat="1" applyFont="1" applyBorder="1" applyAlignment="1">
      <alignment horizontal="right"/>
    </xf>
    <xf numFmtId="165" fontId="24" fillId="0" borderId="3" xfId="0" applyNumberFormat="1" applyFont="1" applyBorder="1" applyAlignment="1">
      <alignment horizontal="right"/>
    </xf>
    <xf numFmtId="165" fontId="24" fillId="0" borderId="3" xfId="0" applyNumberFormat="1" applyFont="1" applyFill="1" applyBorder="1" applyAlignment="1">
      <alignment horizontal="right"/>
    </xf>
    <xf numFmtId="0" fontId="24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vertical="center"/>
    </xf>
    <xf numFmtId="4" fontId="27" fillId="0" borderId="3" xfId="0" applyNumberFormat="1" applyFont="1" applyBorder="1" applyAlignment="1">
      <alignment vertical="center" wrapText="1"/>
    </xf>
    <xf numFmtId="4" fontId="24" fillId="0" borderId="3" xfId="0" applyNumberFormat="1" applyFont="1" applyBorder="1" applyAlignment="1">
      <alignment horizontal="right" wrapText="1"/>
    </xf>
    <xf numFmtId="165" fontId="24" fillId="0" borderId="3" xfId="0" applyNumberFormat="1" applyFont="1" applyBorder="1" applyAlignment="1">
      <alignment horizontal="right" wrapText="1"/>
    </xf>
    <xf numFmtId="4" fontId="27" fillId="3" borderId="3" xfId="0" applyNumberFormat="1" applyFont="1" applyFill="1" applyBorder="1" applyAlignment="1">
      <alignment vertical="center" wrapText="1"/>
    </xf>
    <xf numFmtId="0" fontId="27" fillId="0" borderId="3" xfId="0" applyFont="1" applyBorder="1" applyAlignment="1">
      <alignment vertical="center"/>
    </xf>
    <xf numFmtId="3" fontId="24" fillId="0" borderId="3" xfId="0" applyNumberFormat="1" applyFont="1" applyBorder="1" applyAlignment="1">
      <alignment horizontal="right" wrapText="1"/>
    </xf>
    <xf numFmtId="3" fontId="24" fillId="0" borderId="3" xfId="0" applyNumberFormat="1" applyFont="1" applyBorder="1" applyAlignment="1">
      <alignment horizontal="right"/>
    </xf>
    <xf numFmtId="0" fontId="32" fillId="3" borderId="3" xfId="0" quotePrefix="1" applyFont="1" applyFill="1" applyBorder="1" applyAlignment="1">
      <alignment horizontal="right" wrapText="1"/>
    </xf>
    <xf numFmtId="4" fontId="33" fillId="0" borderId="3" xfId="0" applyNumberFormat="1" applyFont="1" applyFill="1" applyBorder="1" applyAlignment="1" applyProtection="1">
      <alignment vertical="center" wrapText="1"/>
    </xf>
    <xf numFmtId="4" fontId="32" fillId="0" borderId="3" xfId="0" applyNumberFormat="1" applyFont="1" applyBorder="1" applyAlignment="1">
      <alignment horizontal="right"/>
    </xf>
    <xf numFmtId="165" fontId="32" fillId="0" borderId="3" xfId="0" applyNumberFormat="1" applyFont="1" applyBorder="1" applyAlignment="1">
      <alignment horizontal="right"/>
    </xf>
    <xf numFmtId="0" fontId="32" fillId="3" borderId="3" xfId="0" applyNumberFormat="1" applyFont="1" applyFill="1" applyBorder="1" applyAlignment="1" applyProtection="1">
      <alignment horizontal="right" vertical="center" wrapText="1"/>
    </xf>
    <xf numFmtId="4" fontId="33" fillId="3" borderId="3" xfId="0" applyNumberFormat="1" applyFont="1" applyFill="1" applyBorder="1" applyAlignment="1" applyProtection="1">
      <alignment horizontal="right" wrapText="1"/>
    </xf>
    <xf numFmtId="165" fontId="32" fillId="3" borderId="3" xfId="0" applyNumberFormat="1" applyFont="1" applyFill="1" applyBorder="1" applyAlignment="1">
      <alignment horizontal="right"/>
    </xf>
    <xf numFmtId="0" fontId="35" fillId="0" borderId="0" xfId="0" applyFont="1"/>
    <xf numFmtId="0" fontId="5" fillId="0" borderId="3" xfId="0" applyNumberFormat="1" applyFont="1" applyBorder="1" applyAlignment="1">
      <alignment horizontal="center" vertical="center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49" fontId="30" fillId="0" borderId="6" xfId="0" applyNumberFormat="1" applyFont="1" applyBorder="1" applyAlignment="1">
      <alignment horizontal="center" vertical="center" wrapText="1" readingOrder="1"/>
    </xf>
    <xf numFmtId="0" fontId="30" fillId="0" borderId="7" xfId="0" applyFont="1" applyBorder="1" applyAlignment="1">
      <alignment horizontal="center" vertical="center" wrapText="1" readingOrder="1"/>
    </xf>
    <xf numFmtId="49" fontId="30" fillId="0" borderId="7" xfId="0" applyNumberFormat="1" applyFont="1" applyBorder="1" applyAlignment="1">
      <alignment horizontal="center" vertical="center" wrapText="1" readingOrder="1"/>
    </xf>
    <xf numFmtId="4" fontId="30" fillId="0" borderId="7" xfId="0" applyNumberFormat="1" applyFont="1" applyBorder="1" applyAlignment="1">
      <alignment horizontal="center" vertical="center" wrapText="1" readingOrder="1"/>
    </xf>
    <xf numFmtId="0" fontId="30" fillId="0" borderId="6" xfId="0" applyFont="1" applyBorder="1" applyAlignment="1">
      <alignment horizontal="center" vertical="center" wrapText="1" readingOrder="1"/>
    </xf>
    <xf numFmtId="49" fontId="31" fillId="0" borderId="7" xfId="0" applyNumberFormat="1" applyFont="1" applyBorder="1" applyAlignment="1">
      <alignment horizontal="center" vertical="center" wrapText="1" readingOrder="1"/>
    </xf>
    <xf numFmtId="4" fontId="31" fillId="0" borderId="7" xfId="0" applyNumberFormat="1" applyFont="1" applyBorder="1" applyAlignment="1">
      <alignment horizontal="center" vertical="center" wrapText="1" readingOrder="1"/>
    </xf>
    <xf numFmtId="4" fontId="37" fillId="2" borderId="3" xfId="0" quotePrefix="1" applyNumberFormat="1" applyFont="1" applyFill="1" applyBorder="1" applyAlignment="1">
      <alignment horizontal="right" vertical="center"/>
    </xf>
    <xf numFmtId="4" fontId="15" fillId="2" borderId="3" xfId="0" applyNumberFormat="1" applyFont="1" applyFill="1" applyBorder="1" applyAlignment="1">
      <alignment horizontal="right" wrapText="1"/>
    </xf>
    <xf numFmtId="4" fontId="24" fillId="3" borderId="3" xfId="0" applyNumberFormat="1" applyFont="1" applyFill="1" applyBorder="1" applyAlignment="1">
      <alignment horizontal="right" vertical="center"/>
    </xf>
    <xf numFmtId="165" fontId="24" fillId="3" borderId="3" xfId="0" applyNumberFormat="1" applyFont="1" applyFill="1" applyBorder="1" applyAlignment="1">
      <alignment horizontal="right" vertical="center" wrapText="1"/>
    </xf>
    <xf numFmtId="165" fontId="24" fillId="3" borderId="3" xfId="0" applyNumberFormat="1" applyFont="1" applyFill="1" applyBorder="1" applyAlignment="1">
      <alignment horizontal="right" vertical="center"/>
    </xf>
    <xf numFmtId="4" fontId="33" fillId="0" borderId="3" xfId="0" applyNumberFormat="1" applyFont="1" applyBorder="1" applyAlignment="1">
      <alignment horizontal="right"/>
    </xf>
    <xf numFmtId="4" fontId="28" fillId="0" borderId="3" xfId="0" applyNumberFormat="1" applyFont="1" applyBorder="1" applyAlignment="1">
      <alignment horizontal="right"/>
    </xf>
    <xf numFmtId="165" fontId="28" fillId="0" borderId="3" xfId="0" applyNumberFormat="1" applyFont="1" applyBorder="1" applyAlignment="1">
      <alignment horizontal="right"/>
    </xf>
    <xf numFmtId="0" fontId="37" fillId="2" borderId="3" xfId="0" quotePrefix="1" applyFont="1" applyFill="1" applyBorder="1" applyAlignment="1">
      <alignment horizontal="left" vertical="center"/>
    </xf>
    <xf numFmtId="165" fontId="29" fillId="2" borderId="3" xfId="0" applyNumberFormat="1" applyFont="1" applyFill="1" applyBorder="1" applyAlignment="1">
      <alignment horizontal="right"/>
    </xf>
    <xf numFmtId="165" fontId="37" fillId="2" borderId="3" xfId="0" applyNumberFormat="1" applyFont="1" applyFill="1" applyBorder="1" applyAlignment="1">
      <alignment horizontal="right"/>
    </xf>
    <xf numFmtId="0" fontId="29" fillId="0" borderId="3" xfId="0" quotePrefix="1" applyFont="1" applyFill="1" applyBorder="1" applyAlignment="1">
      <alignment horizontal="left" vertical="center"/>
    </xf>
    <xf numFmtId="4" fontId="29" fillId="0" borderId="3" xfId="0" quotePrefix="1" applyNumberFormat="1" applyFont="1" applyFill="1" applyBorder="1" applyAlignment="1">
      <alignment horizontal="right" vertical="center"/>
    </xf>
    <xf numFmtId="165" fontId="15" fillId="2" borderId="3" xfId="0" applyNumberFormat="1" applyFont="1" applyFill="1" applyBorder="1" applyAlignment="1">
      <alignment horizontal="right"/>
    </xf>
    <xf numFmtId="165" fontId="22" fillId="2" borderId="3" xfId="0" applyNumberFormat="1" applyFont="1" applyFill="1" applyBorder="1" applyAlignment="1">
      <alignment horizontal="right"/>
    </xf>
    <xf numFmtId="4" fontId="15" fillId="2" borderId="3" xfId="0" applyNumberFormat="1" applyFont="1" applyFill="1" applyBorder="1" applyAlignment="1">
      <alignment horizontal="right"/>
    </xf>
    <xf numFmtId="49" fontId="38" fillId="4" borderId="6" xfId="0" applyNumberFormat="1" applyFont="1" applyFill="1" applyBorder="1" applyAlignment="1">
      <alignment horizontal="left" vertical="center" wrapText="1" readingOrder="1"/>
    </xf>
    <xf numFmtId="49" fontId="38" fillId="4" borderId="7" xfId="0" applyNumberFormat="1" applyFont="1" applyFill="1" applyBorder="1" applyAlignment="1">
      <alignment horizontal="center" vertical="center" wrapText="1" readingOrder="1"/>
    </xf>
    <xf numFmtId="4" fontId="38" fillId="4" borderId="7" xfId="0" applyNumberFormat="1" applyFont="1" applyFill="1" applyBorder="1" applyAlignment="1">
      <alignment horizontal="center" vertical="center" wrapText="1" readingOrder="1"/>
    </xf>
    <xf numFmtId="3" fontId="38" fillId="4" borderId="7" xfId="0" applyNumberFormat="1" applyFont="1" applyFill="1" applyBorder="1" applyAlignment="1">
      <alignment horizontal="center" vertical="center" wrapText="1" readingOrder="1"/>
    </xf>
    <xf numFmtId="49" fontId="38" fillId="6" borderId="6" xfId="0" applyNumberFormat="1" applyFont="1" applyFill="1" applyBorder="1" applyAlignment="1">
      <alignment horizontal="left" vertical="center" wrapText="1" indent="1" readingOrder="1"/>
    </xf>
    <xf numFmtId="49" fontId="38" fillId="6" borderId="7" xfId="0" applyNumberFormat="1" applyFont="1" applyFill="1" applyBorder="1" applyAlignment="1">
      <alignment horizontal="center" vertical="center" wrapText="1" readingOrder="1"/>
    </xf>
    <xf numFmtId="4" fontId="38" fillId="6" borderId="7" xfId="0" applyNumberFormat="1" applyFont="1" applyFill="1" applyBorder="1" applyAlignment="1">
      <alignment horizontal="center" vertical="center" wrapText="1" readingOrder="1"/>
    </xf>
    <xf numFmtId="3" fontId="38" fillId="6" borderId="7" xfId="0" applyNumberFormat="1" applyFont="1" applyFill="1" applyBorder="1" applyAlignment="1">
      <alignment horizontal="center" vertical="center" wrapText="1" readingOrder="1"/>
    </xf>
    <xf numFmtId="49" fontId="38" fillId="5" borderId="6" xfId="0" applyNumberFormat="1" applyFont="1" applyFill="1" applyBorder="1" applyAlignment="1">
      <alignment horizontal="left" vertical="center" wrapText="1" indent="1" readingOrder="1"/>
    </xf>
    <xf numFmtId="49" fontId="38" fillId="5" borderId="7" xfId="0" applyNumberFormat="1" applyFont="1" applyFill="1" applyBorder="1" applyAlignment="1">
      <alignment horizontal="center" vertical="center" wrapText="1" readingOrder="1"/>
    </xf>
    <xf numFmtId="4" fontId="38" fillId="5" borderId="7" xfId="0" applyNumberFormat="1" applyFont="1" applyFill="1" applyBorder="1" applyAlignment="1">
      <alignment horizontal="center" vertical="center" wrapText="1" readingOrder="1"/>
    </xf>
    <xf numFmtId="3" fontId="38" fillId="5" borderId="7" xfId="0" applyNumberFormat="1" applyFont="1" applyFill="1" applyBorder="1" applyAlignment="1">
      <alignment horizontal="center" vertical="center" wrapText="1" readingOrder="1"/>
    </xf>
    <xf numFmtId="49" fontId="39" fillId="0" borderId="6" xfId="0" applyNumberFormat="1" applyFont="1" applyBorder="1" applyAlignment="1">
      <alignment horizontal="right" vertical="center" wrapText="1" readingOrder="1"/>
    </xf>
    <xf numFmtId="49" fontId="39" fillId="0" borderId="7" xfId="0" applyNumberFormat="1" applyFont="1" applyBorder="1" applyAlignment="1">
      <alignment horizontal="center" vertical="center" wrapText="1" readingOrder="1"/>
    </xf>
    <xf numFmtId="4" fontId="39" fillId="0" borderId="7" xfId="0" applyNumberFormat="1" applyFont="1" applyBorder="1" applyAlignment="1">
      <alignment horizontal="center" vertical="center" wrapText="1" readingOrder="1"/>
    </xf>
    <xf numFmtId="3" fontId="39" fillId="0" borderId="7" xfId="0" applyNumberFormat="1" applyFont="1" applyBorder="1" applyAlignment="1">
      <alignment horizontal="center" vertical="center" wrapText="1" readingOrder="1"/>
    </xf>
    <xf numFmtId="49" fontId="39" fillId="0" borderId="6" xfId="0" applyNumberFormat="1" applyFont="1" applyBorder="1" applyAlignment="1">
      <alignment horizontal="center" vertical="center" wrapText="1" readingOrder="1"/>
    </xf>
    <xf numFmtId="49" fontId="40" fillId="0" borderId="6" xfId="0" applyNumberFormat="1" applyFont="1" applyBorder="1" applyAlignment="1">
      <alignment horizontal="center" vertical="center" wrapText="1" readingOrder="1"/>
    </xf>
    <xf numFmtId="49" fontId="40" fillId="0" borderId="7" xfId="0" applyNumberFormat="1" applyFont="1" applyBorder="1" applyAlignment="1">
      <alignment horizontal="center" vertical="center" wrapText="1" readingOrder="1"/>
    </xf>
    <xf numFmtId="4" fontId="40" fillId="0" borderId="7" xfId="0" applyNumberFormat="1" applyFont="1" applyBorder="1" applyAlignment="1">
      <alignment horizontal="center" vertical="center" wrapText="1" readingOrder="1"/>
    </xf>
    <xf numFmtId="3" fontId="40" fillId="0" borderId="7" xfId="0" applyNumberFormat="1" applyFont="1" applyBorder="1" applyAlignment="1">
      <alignment horizontal="center" vertical="center" wrapText="1" readingOrder="1"/>
    </xf>
    <xf numFmtId="0" fontId="39" fillId="0" borderId="7" xfId="0" applyFont="1" applyBorder="1" applyAlignment="1">
      <alignment horizontal="center" vertical="center" wrapText="1" readingOrder="1"/>
    </xf>
    <xf numFmtId="0" fontId="39" fillId="5" borderId="6" xfId="0" applyFont="1" applyFill="1" applyBorder="1" applyAlignment="1">
      <alignment horizontal="center" vertical="center" wrapText="1" readingOrder="1"/>
    </xf>
    <xf numFmtId="0" fontId="38" fillId="5" borderId="7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Alignment="1">
      <alignment vertical="top" wrapText="1" readingOrder="1"/>
    </xf>
    <xf numFmtId="0" fontId="4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4" fillId="0" borderId="0" xfId="0" applyFont="1" applyAlignment="1">
      <alignment horizontal="center"/>
    </xf>
    <xf numFmtId="0" fontId="28" fillId="0" borderId="1" xfId="0" applyNumberFormat="1" applyFont="1" applyFill="1" applyBorder="1" applyAlignment="1" applyProtection="1">
      <alignment horizontal="left" vertical="center" wrapText="1"/>
    </xf>
    <xf numFmtId="0" fontId="33" fillId="0" borderId="2" xfId="0" applyNumberFormat="1" applyFont="1" applyFill="1" applyBorder="1" applyAlignment="1" applyProtection="1">
      <alignment vertical="center" wrapText="1"/>
    </xf>
    <xf numFmtId="0" fontId="32" fillId="3" borderId="1" xfId="0" quotePrefix="1" applyFont="1" applyFill="1" applyBorder="1" applyAlignment="1">
      <alignment horizontal="left" wrapText="1"/>
    </xf>
    <xf numFmtId="0" fontId="32" fillId="3" borderId="2" xfId="0" quotePrefix="1" applyFont="1" applyFill="1" applyBorder="1" applyAlignment="1">
      <alignment horizontal="left" wrapText="1"/>
    </xf>
    <xf numFmtId="0" fontId="32" fillId="3" borderId="4" xfId="0" quotePrefix="1" applyFont="1" applyFill="1" applyBorder="1" applyAlignment="1">
      <alignment horizontal="left" wrapText="1"/>
    </xf>
    <xf numFmtId="0" fontId="32" fillId="3" borderId="3" xfId="0" quotePrefix="1" applyFont="1" applyFill="1" applyBorder="1" applyAlignment="1">
      <alignment horizontal="left" vertical="center" wrapText="1"/>
    </xf>
    <xf numFmtId="0" fontId="24" fillId="0" borderId="1" xfId="0" quotePrefix="1" applyFont="1" applyBorder="1" applyAlignment="1">
      <alignment horizontal="center" wrapText="1"/>
    </xf>
    <xf numFmtId="0" fontId="24" fillId="0" borderId="2" xfId="0" quotePrefix="1" applyFont="1" applyBorder="1" applyAlignment="1">
      <alignment horizontal="center" wrapText="1"/>
    </xf>
    <xf numFmtId="0" fontId="24" fillId="0" borderId="4" xfId="0" quotePrefix="1" applyFont="1" applyBorder="1" applyAlignment="1">
      <alignment horizontal="center" wrapText="1"/>
    </xf>
    <xf numFmtId="0" fontId="24" fillId="3" borderId="1" xfId="0" applyFont="1" applyFill="1" applyBorder="1" applyAlignment="1">
      <alignment horizontal="left" vertical="center" wrapText="1"/>
    </xf>
    <xf numFmtId="0" fontId="27" fillId="3" borderId="2" xfId="0" applyFont="1" applyFill="1" applyBorder="1" applyAlignment="1">
      <alignment vertical="center" wrapText="1"/>
    </xf>
    <xf numFmtId="0" fontId="27" fillId="3" borderId="2" xfId="0" applyFont="1" applyFill="1" applyBorder="1" applyAlignment="1">
      <alignment vertical="center"/>
    </xf>
    <xf numFmtId="0" fontId="24" fillId="0" borderId="1" xfId="0" applyFont="1" applyBorder="1" applyAlignment="1">
      <alignment horizontal="left" vertical="center" wrapText="1"/>
    </xf>
    <xf numFmtId="0" fontId="27" fillId="0" borderId="2" xfId="0" applyFont="1" applyBorder="1" applyAlignment="1">
      <alignment vertical="center" wrapText="1"/>
    </xf>
    <xf numFmtId="0" fontId="27" fillId="0" borderId="2" xfId="0" applyFont="1" applyBorder="1" applyAlignment="1">
      <alignment vertical="center"/>
    </xf>
    <xf numFmtId="0" fontId="24" fillId="0" borderId="1" xfId="0" quotePrefix="1" applyFont="1" applyBorder="1" applyAlignment="1">
      <alignment horizontal="left" vertical="center"/>
    </xf>
    <xf numFmtId="0" fontId="24" fillId="0" borderId="1" xfId="0" quotePrefix="1" applyFont="1" applyBorder="1" applyAlignment="1">
      <alignment horizontal="left" vertical="center" wrapText="1"/>
    </xf>
    <xf numFmtId="0" fontId="24" fillId="3" borderId="1" xfId="0" quotePrefix="1" applyFont="1" applyFill="1" applyBorder="1" applyAlignment="1">
      <alignment horizontal="left" vertical="center" wrapText="1"/>
    </xf>
    <xf numFmtId="0" fontId="17" fillId="0" borderId="1" xfId="0" quotePrefix="1" applyFont="1" applyBorder="1" applyAlignment="1">
      <alignment horizontal="center" vertical="center" wrapText="1"/>
    </xf>
    <xf numFmtId="0" fontId="17" fillId="0" borderId="2" xfId="0" quotePrefix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7" fillId="0" borderId="1" xfId="0" quotePrefix="1" applyFont="1" applyBorder="1" applyAlignment="1">
      <alignment horizontal="center" wrapText="1"/>
    </xf>
    <xf numFmtId="0" fontId="17" fillId="0" borderId="2" xfId="0" quotePrefix="1" applyFont="1" applyBorder="1" applyAlignment="1">
      <alignment horizontal="center" wrapText="1"/>
    </xf>
    <xf numFmtId="0" fontId="17" fillId="0" borderId="4" xfId="0" quotePrefix="1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center"/>
    </xf>
    <xf numFmtId="0" fontId="22" fillId="0" borderId="0" xfId="0" applyNumberFormat="1" applyFont="1" applyAlignment="1">
      <alignment horizontal="center" vertical="center" wrapText="1" readingOrder="1"/>
    </xf>
    <xf numFmtId="0" fontId="23" fillId="0" borderId="3" xfId="0" applyNumberFormat="1" applyFont="1" applyBorder="1" applyAlignment="1">
      <alignment horizontal="center" vertical="center" wrapText="1" readingOrder="1"/>
    </xf>
    <xf numFmtId="4" fontId="12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7" fillId="3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 readingOrder="1"/>
    </xf>
    <xf numFmtId="0" fontId="5" fillId="0" borderId="4" xfId="0" applyNumberFormat="1" applyFont="1" applyBorder="1" applyAlignment="1">
      <alignment horizontal="center" vertical="center" wrapText="1" readingOrder="1"/>
    </xf>
    <xf numFmtId="4" fontId="38" fillId="0" borderId="7" xfId="0" applyNumberFormat="1" applyFont="1" applyFill="1" applyBorder="1" applyAlignment="1">
      <alignment horizontal="center" vertical="center" wrapText="1" readingOrder="1"/>
    </xf>
    <xf numFmtId="3" fontId="39" fillId="7" borderId="7" xfId="0" applyNumberFormat="1" applyFont="1" applyFill="1" applyBorder="1" applyAlignment="1">
      <alignment horizontal="center" vertical="center" wrapText="1" readingOrder="1"/>
    </xf>
    <xf numFmtId="3" fontId="38" fillId="0" borderId="7" xfId="0" applyNumberFormat="1" applyFont="1" applyFill="1" applyBorder="1" applyAlignment="1">
      <alignment horizontal="center" vertical="center" wrapText="1" readingOrder="1"/>
    </xf>
    <xf numFmtId="3" fontId="39" fillId="0" borderId="7" xfId="0" applyNumberFormat="1" applyFont="1" applyFill="1" applyBorder="1" applyAlignment="1">
      <alignment horizontal="center" vertical="center" wrapText="1" readingOrder="1"/>
    </xf>
    <xf numFmtId="3" fontId="40" fillId="0" borderId="7" xfId="0" applyNumberFormat="1" applyFont="1" applyFill="1" applyBorder="1" applyAlignment="1">
      <alignment horizontal="center" vertical="center" wrapText="1" readingOrder="1"/>
    </xf>
    <xf numFmtId="3" fontId="43" fillId="0" borderId="7" xfId="0" applyNumberFormat="1" applyFont="1" applyFill="1" applyBorder="1" applyAlignment="1">
      <alignment horizontal="center" vertical="center" wrapText="1" readingOrder="1"/>
    </xf>
    <xf numFmtId="3" fontId="39" fillId="5" borderId="7" xfId="0" applyNumberFormat="1" applyFont="1" applyFill="1" applyBorder="1" applyAlignment="1">
      <alignment horizontal="center" vertical="center" wrapText="1" readingOrder="1"/>
    </xf>
    <xf numFmtId="165" fontId="16" fillId="0" borderId="3" xfId="0" applyNumberFormat="1" applyFont="1" applyFill="1" applyBorder="1" applyAlignment="1">
      <alignment horizontal="right" vertical="center" wrapText="1"/>
    </xf>
    <xf numFmtId="0" fontId="25" fillId="2" borderId="3" xfId="0" applyFont="1" applyFill="1" applyBorder="1" applyAlignment="1">
      <alignment vertical="center" wrapText="1"/>
    </xf>
    <xf numFmtId="4" fontId="25" fillId="2" borderId="3" xfId="0" applyNumberFormat="1" applyFont="1" applyFill="1" applyBorder="1" applyAlignment="1">
      <alignment horizontal="right" vertical="center" wrapText="1"/>
    </xf>
    <xf numFmtId="4" fontId="25" fillId="2" borderId="3" xfId="0" applyNumberFormat="1" applyFont="1" applyFill="1" applyBorder="1" applyAlignment="1">
      <alignment horizontal="right" vertical="center"/>
    </xf>
    <xf numFmtId="165" fontId="25" fillId="0" borderId="3" xfId="0" applyNumberFormat="1" applyFont="1" applyBorder="1" applyAlignment="1">
      <alignment horizontal="right" vertical="center"/>
    </xf>
    <xf numFmtId="165" fontId="25" fillId="0" borderId="3" xfId="0" applyNumberFormat="1" applyFont="1" applyFill="1" applyBorder="1" applyAlignment="1">
      <alignment horizontal="right" vertical="center" wrapText="1"/>
    </xf>
    <xf numFmtId="0" fontId="25" fillId="2" borderId="3" xfId="0" quotePrefix="1" applyFont="1" applyFill="1" applyBorder="1" applyAlignment="1">
      <alignment horizontal="left" vertical="center" wrapText="1"/>
    </xf>
    <xf numFmtId="4" fontId="25" fillId="2" borderId="3" xfId="0" quotePrefix="1" applyNumberFormat="1" applyFont="1" applyFill="1" applyBorder="1" applyAlignment="1">
      <alignment horizontal="right" vertical="center" wrapText="1"/>
    </xf>
    <xf numFmtId="0" fontId="25" fillId="0" borderId="3" xfId="0" applyFont="1" applyBorder="1" applyAlignment="1">
      <alignment horizontal="lef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26" fillId="0" borderId="3" xfId="0" applyNumberFormat="1" applyFont="1" applyFill="1" applyBorder="1" applyAlignment="1">
      <alignment horizontal="right" vertical="center" wrapText="1"/>
    </xf>
    <xf numFmtId="4" fontId="25" fillId="2" borderId="3" xfId="0" applyNumberFormat="1" applyFont="1" applyFill="1" applyBorder="1" applyAlignment="1">
      <alignment horizontal="right"/>
    </xf>
    <xf numFmtId="165" fontId="25" fillId="2" borderId="3" xfId="0" applyNumberFormat="1" applyFont="1" applyFill="1" applyBorder="1" applyAlignment="1">
      <alignment horizontal="right"/>
    </xf>
    <xf numFmtId="165" fontId="25" fillId="2" borderId="3" xfId="0" applyNumberFormat="1" applyFont="1" applyFill="1" applyBorder="1" applyAlignment="1">
      <alignment horizontal="right" vertical="center"/>
    </xf>
    <xf numFmtId="0" fontId="25" fillId="2" borderId="3" xfId="0" applyFont="1" applyFill="1" applyBorder="1" applyAlignment="1">
      <alignment horizontal="left" vertical="center" wrapText="1"/>
    </xf>
    <xf numFmtId="4" fontId="25" fillId="2" borderId="3" xfId="0" applyNumberFormat="1" applyFont="1" applyFill="1" applyBorder="1" applyAlignment="1">
      <alignment horizontal="right" wrapText="1"/>
    </xf>
    <xf numFmtId="49" fontId="40" fillId="0" borderId="7" xfId="0" applyNumberFormat="1" applyFont="1" applyBorder="1" applyAlignment="1">
      <alignment horizontal="center" vertical="center" readingOrder="1"/>
    </xf>
  </cellXfs>
  <cellStyles count="2">
    <cellStyle name="Normalno" xfId="0" builtinId="0"/>
    <cellStyle name="Obično_List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view="pageLayout" topLeftCell="A18" workbookViewId="0">
      <selection activeCell="A43" sqref="A43:I43"/>
    </sheetView>
  </sheetViews>
  <sheetFormatPr defaultRowHeight="15" x14ac:dyDescent="0.25"/>
  <sheetData>
    <row r="1" spans="1:9" x14ac:dyDescent="0.25">
      <c r="A1" t="s">
        <v>20</v>
      </c>
    </row>
    <row r="2" spans="1:9" x14ac:dyDescent="0.25">
      <c r="A2" t="s">
        <v>327</v>
      </c>
    </row>
    <row r="3" spans="1:9" x14ac:dyDescent="0.25">
      <c r="A3" t="s">
        <v>323</v>
      </c>
    </row>
    <row r="15" spans="1:9" ht="24.75" customHeight="1" x14ac:dyDescent="0.25">
      <c r="A15" s="163" t="s">
        <v>329</v>
      </c>
      <c r="B15" s="163"/>
      <c r="C15" s="163"/>
      <c r="D15" s="163"/>
      <c r="E15" s="163"/>
      <c r="F15" s="163"/>
      <c r="G15" s="163"/>
      <c r="H15" s="163"/>
      <c r="I15" s="163"/>
    </row>
    <row r="16" spans="1:9" ht="23.25" x14ac:dyDescent="0.25">
      <c r="A16" s="163" t="s">
        <v>330</v>
      </c>
      <c r="B16" s="163"/>
      <c r="C16" s="163"/>
      <c r="D16" s="163"/>
      <c r="E16" s="163"/>
      <c r="F16" s="163"/>
      <c r="G16" s="163"/>
      <c r="H16" s="163"/>
      <c r="I16" s="163"/>
    </row>
    <row r="17" spans="1:9" ht="23.25" x14ac:dyDescent="0.35">
      <c r="A17" s="165" t="s">
        <v>326</v>
      </c>
      <c r="B17" s="165"/>
      <c r="C17" s="165"/>
      <c r="D17" s="165"/>
      <c r="E17" s="165"/>
      <c r="F17" s="165"/>
      <c r="G17" s="165"/>
      <c r="H17" s="165"/>
      <c r="I17" s="165"/>
    </row>
    <row r="18" spans="1:9" ht="23.25" x14ac:dyDescent="0.35">
      <c r="A18" s="165" t="s">
        <v>328</v>
      </c>
      <c r="B18" s="165"/>
      <c r="C18" s="165"/>
      <c r="D18" s="165"/>
      <c r="E18" s="165"/>
      <c r="F18" s="165"/>
      <c r="G18" s="165"/>
      <c r="H18" s="165"/>
      <c r="I18" s="165"/>
    </row>
    <row r="19" spans="1:9" ht="23.25" x14ac:dyDescent="0.35">
      <c r="A19" s="107"/>
      <c r="B19" s="107"/>
      <c r="C19" s="107"/>
      <c r="D19" s="107"/>
      <c r="E19" s="107"/>
      <c r="F19" s="107"/>
      <c r="G19" s="107"/>
      <c r="H19" s="107"/>
      <c r="I19" s="107"/>
    </row>
    <row r="27" spans="1:9" x14ac:dyDescent="0.25">
      <c r="A27" s="164" t="s">
        <v>9</v>
      </c>
      <c r="B27" s="164"/>
      <c r="C27" s="164"/>
      <c r="D27" s="164"/>
      <c r="E27" s="164"/>
      <c r="F27" s="164"/>
      <c r="G27" s="164"/>
      <c r="H27" s="164"/>
      <c r="I27" s="164"/>
    </row>
    <row r="28" spans="1:9" x14ac:dyDescent="0.25">
      <c r="A28" s="164" t="s">
        <v>320</v>
      </c>
      <c r="B28" s="164"/>
      <c r="C28" s="164"/>
      <c r="D28" s="164"/>
      <c r="E28" s="164"/>
      <c r="F28" s="164"/>
      <c r="G28" s="164"/>
      <c r="H28" s="164"/>
      <c r="I28" s="164"/>
    </row>
    <row r="29" spans="1:9" x14ac:dyDescent="0.25">
      <c r="A29" s="164" t="s">
        <v>324</v>
      </c>
      <c r="B29" s="164"/>
      <c r="C29" s="164"/>
      <c r="D29" s="164"/>
      <c r="E29" s="164"/>
      <c r="F29" s="164"/>
      <c r="G29" s="164"/>
      <c r="H29" s="164"/>
      <c r="I29" s="164"/>
    </row>
    <row r="30" spans="1:9" x14ac:dyDescent="0.25">
      <c r="A30" s="164" t="s">
        <v>325</v>
      </c>
      <c r="B30" s="164"/>
      <c r="C30" s="164"/>
      <c r="D30" s="164"/>
      <c r="E30" s="164"/>
      <c r="F30" s="164"/>
      <c r="G30" s="164"/>
      <c r="H30" s="164"/>
      <c r="I30" s="164"/>
    </row>
    <row r="43" spans="1:9" x14ac:dyDescent="0.25">
      <c r="A43" s="164" t="s">
        <v>378</v>
      </c>
      <c r="B43" s="164"/>
      <c r="C43" s="164"/>
      <c r="D43" s="164"/>
      <c r="E43" s="164"/>
      <c r="F43" s="164"/>
      <c r="G43" s="164"/>
      <c r="H43" s="164"/>
      <c r="I43" s="164"/>
    </row>
    <row r="44" spans="1:9" x14ac:dyDescent="0.25">
      <c r="A44" s="164" t="s">
        <v>376</v>
      </c>
      <c r="B44" s="164"/>
      <c r="C44" s="164"/>
      <c r="D44" s="164"/>
      <c r="E44" s="164"/>
      <c r="F44" s="164"/>
      <c r="G44" s="164"/>
      <c r="H44" s="164"/>
      <c r="I44" s="164"/>
    </row>
  </sheetData>
  <mergeCells count="10">
    <mergeCell ref="A15:I15"/>
    <mergeCell ref="A29:I29"/>
    <mergeCell ref="A30:I30"/>
    <mergeCell ref="A43:I43"/>
    <mergeCell ref="A44:I44"/>
    <mergeCell ref="A16:I16"/>
    <mergeCell ref="A17:I17"/>
    <mergeCell ref="A18:I18"/>
    <mergeCell ref="A27:I27"/>
    <mergeCell ref="A28:I2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view="pageLayout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38"/>
  <sheetViews>
    <sheetView view="pageLayout" topLeftCell="A9" zoomScaleNormal="100" workbookViewId="0">
      <selection activeCell="A6" sqref="A6:J6"/>
    </sheetView>
  </sheetViews>
  <sheetFormatPr defaultRowHeight="15" x14ac:dyDescent="0.25"/>
  <cols>
    <col min="5" max="5" width="18.85546875" customWidth="1"/>
    <col min="6" max="8" width="16.85546875" customWidth="1"/>
    <col min="9" max="10" width="10.42578125" customWidth="1"/>
  </cols>
  <sheetData>
    <row r="1" spans="1:11" ht="15.75" x14ac:dyDescent="0.25">
      <c r="A1" s="12" t="s">
        <v>20</v>
      </c>
      <c r="B1" s="63"/>
      <c r="C1" s="63"/>
      <c r="D1" s="63"/>
      <c r="E1" s="63"/>
    </row>
    <row r="2" spans="1:11" ht="15.75" x14ac:dyDescent="0.25">
      <c r="A2" s="12" t="s">
        <v>322</v>
      </c>
      <c r="B2" s="63"/>
      <c r="C2" s="63"/>
      <c r="D2" s="63"/>
      <c r="E2" s="63"/>
    </row>
    <row r="3" spans="1:11" ht="15.75" x14ac:dyDescent="0.25">
      <c r="A3" s="12" t="s">
        <v>323</v>
      </c>
      <c r="B3" s="63"/>
      <c r="C3" s="63"/>
      <c r="D3" s="63"/>
      <c r="E3" s="63"/>
    </row>
    <row r="4" spans="1:11" ht="15.75" x14ac:dyDescent="0.25">
      <c r="A4" s="12"/>
      <c r="B4" s="63"/>
      <c r="C4" s="63"/>
      <c r="D4" s="63"/>
      <c r="E4" s="63"/>
    </row>
    <row r="6" spans="1:11" ht="57" customHeight="1" x14ac:dyDescent="0.25">
      <c r="A6" s="192" t="s">
        <v>374</v>
      </c>
      <c r="B6" s="192"/>
      <c r="C6" s="192"/>
      <c r="D6" s="192"/>
      <c r="E6" s="192"/>
      <c r="F6" s="192"/>
      <c r="G6" s="192"/>
      <c r="H6" s="192"/>
      <c r="I6" s="192"/>
      <c r="J6" s="192"/>
    </row>
    <row r="7" spans="1:11" ht="24.75" customHeight="1" x14ac:dyDescent="0.25">
      <c r="A7" s="159"/>
      <c r="B7" s="159"/>
      <c r="C7" s="159"/>
      <c r="D7" s="159"/>
      <c r="E7" s="159"/>
      <c r="F7" s="159"/>
      <c r="G7" s="159"/>
      <c r="H7" s="159"/>
      <c r="I7" s="159"/>
      <c r="J7" s="159"/>
    </row>
    <row r="8" spans="1:11" ht="15.75" customHeight="1" x14ac:dyDescent="0.25">
      <c r="A8" s="194" t="s">
        <v>9</v>
      </c>
      <c r="B8" s="194"/>
      <c r="C8" s="194"/>
      <c r="D8" s="194"/>
      <c r="E8" s="194"/>
      <c r="F8" s="194"/>
      <c r="G8" s="194"/>
      <c r="H8" s="194"/>
      <c r="I8" s="194"/>
      <c r="J8" s="194"/>
    </row>
    <row r="9" spans="1:11" ht="15.75" customHeight="1" x14ac:dyDescent="0.25">
      <c r="A9" s="193" t="s">
        <v>307</v>
      </c>
      <c r="B9" s="193"/>
      <c r="C9" s="193"/>
      <c r="D9" s="193"/>
      <c r="E9" s="193"/>
      <c r="F9" s="193"/>
      <c r="G9" s="193"/>
      <c r="H9" s="193"/>
      <c r="I9" s="193"/>
      <c r="J9" s="193"/>
    </row>
    <row r="10" spans="1:11" ht="33" customHeight="1" x14ac:dyDescent="0.25">
      <c r="A10" s="191" t="s">
        <v>309</v>
      </c>
      <c r="B10" s="191"/>
      <c r="C10" s="191"/>
      <c r="D10" s="191"/>
      <c r="E10" s="191"/>
      <c r="F10" s="191"/>
      <c r="G10" s="191"/>
      <c r="H10" s="191"/>
      <c r="I10" s="191"/>
      <c r="J10" s="191"/>
    </row>
    <row r="11" spans="1:11" s="28" customFormat="1" ht="45" x14ac:dyDescent="0.25">
      <c r="A11" s="172"/>
      <c r="B11" s="173"/>
      <c r="C11" s="173"/>
      <c r="D11" s="173"/>
      <c r="E11" s="174"/>
      <c r="F11" s="83" t="s">
        <v>48</v>
      </c>
      <c r="G11" s="40" t="s">
        <v>331</v>
      </c>
      <c r="H11" s="40" t="s">
        <v>49</v>
      </c>
      <c r="I11" s="40" t="s">
        <v>298</v>
      </c>
      <c r="J11" s="40" t="s">
        <v>299</v>
      </c>
      <c r="K11"/>
    </row>
    <row r="12" spans="1:11" s="28" customFormat="1" ht="11.25" x14ac:dyDescent="0.2">
      <c r="A12" s="187">
        <v>1</v>
      </c>
      <c r="B12" s="188"/>
      <c r="C12" s="188"/>
      <c r="D12" s="188"/>
      <c r="E12" s="189"/>
      <c r="F12" s="29">
        <v>2</v>
      </c>
      <c r="G12" s="30">
        <v>4</v>
      </c>
      <c r="H12" s="30">
        <v>5</v>
      </c>
      <c r="I12" s="30" t="s">
        <v>300</v>
      </c>
      <c r="J12" s="30" t="s">
        <v>301</v>
      </c>
    </row>
    <row r="13" spans="1:11" x14ac:dyDescent="0.25">
      <c r="A13" s="175" t="s">
        <v>0</v>
      </c>
      <c r="B13" s="176"/>
      <c r="C13" s="176"/>
      <c r="D13" s="176"/>
      <c r="E13" s="177"/>
      <c r="F13" s="84">
        <f>F14+F15</f>
        <v>5269037.6399999997</v>
      </c>
      <c r="G13" s="85">
        <f>G14+G15</f>
        <v>9044669.5199999996</v>
      </c>
      <c r="H13" s="85">
        <f>H14+H15</f>
        <v>4425445.17</v>
      </c>
      <c r="I13" s="86">
        <f>H13/F13*100</f>
        <v>83.989629081488218</v>
      </c>
      <c r="J13" s="86">
        <f>H13/G13*100</f>
        <v>48.928765835105935</v>
      </c>
    </row>
    <row r="14" spans="1:11" x14ac:dyDescent="0.25">
      <c r="A14" s="178" t="s">
        <v>22</v>
      </c>
      <c r="B14" s="179"/>
      <c r="C14" s="179"/>
      <c r="D14" s="179"/>
      <c r="E14" s="180"/>
      <c r="F14" s="87">
        <v>5269037.6399999997</v>
      </c>
      <c r="G14" s="88">
        <v>9044669.5199999996</v>
      </c>
      <c r="H14" s="88">
        <v>4425029.17</v>
      </c>
      <c r="I14" s="89">
        <f>H14/F14*100</f>
        <v>83.981733901601046</v>
      </c>
      <c r="J14" s="90">
        <f t="shared" ref="J14:J19" si="0">H14/G14*100</f>
        <v>48.924166440964669</v>
      </c>
    </row>
    <row r="15" spans="1:11" x14ac:dyDescent="0.25">
      <c r="A15" s="181" t="s">
        <v>23</v>
      </c>
      <c r="B15" s="180"/>
      <c r="C15" s="180"/>
      <c r="D15" s="180"/>
      <c r="E15" s="180"/>
      <c r="F15" s="87">
        <v>0</v>
      </c>
      <c r="G15" s="88">
        <v>0</v>
      </c>
      <c r="H15" s="88">
        <v>416</v>
      </c>
      <c r="I15" s="89">
        <v>0</v>
      </c>
      <c r="J15" s="90">
        <v>0</v>
      </c>
    </row>
    <row r="16" spans="1:11" x14ac:dyDescent="0.25">
      <c r="A16" s="91" t="s">
        <v>1</v>
      </c>
      <c r="B16" s="92"/>
      <c r="C16" s="92"/>
      <c r="D16" s="92"/>
      <c r="E16" s="92"/>
      <c r="F16" s="84">
        <f>F17+F18</f>
        <v>4423976.01</v>
      </c>
      <c r="G16" s="85">
        <f>G17+G18</f>
        <v>8952009.4100000001</v>
      </c>
      <c r="H16" s="85">
        <f>H17+H18</f>
        <v>4696916.34</v>
      </c>
      <c r="I16" s="86">
        <f>H16/F16*100</f>
        <v>106.16957075226092</v>
      </c>
      <c r="J16" s="86">
        <f t="shared" si="0"/>
        <v>52.467732381438594</v>
      </c>
    </row>
    <row r="17" spans="1:46" x14ac:dyDescent="0.25">
      <c r="A17" s="182" t="s">
        <v>24</v>
      </c>
      <c r="B17" s="179"/>
      <c r="C17" s="179"/>
      <c r="D17" s="179"/>
      <c r="E17" s="179"/>
      <c r="F17" s="93">
        <v>4328252.99</v>
      </c>
      <c r="G17" s="94">
        <v>8880509.4100000001</v>
      </c>
      <c r="H17" s="88">
        <v>4608252.62</v>
      </c>
      <c r="I17" s="95">
        <f>H17/F17*100</f>
        <v>106.46911422800171</v>
      </c>
      <c r="J17" s="90">
        <f t="shared" si="0"/>
        <v>51.891759889481378</v>
      </c>
    </row>
    <row r="18" spans="1:46" x14ac:dyDescent="0.25">
      <c r="A18" s="181" t="s">
        <v>25</v>
      </c>
      <c r="B18" s="180"/>
      <c r="C18" s="180"/>
      <c r="D18" s="180"/>
      <c r="E18" s="180"/>
      <c r="F18" s="87">
        <v>95723.02</v>
      </c>
      <c r="G18" s="94">
        <v>71500</v>
      </c>
      <c r="H18" s="88">
        <v>88663.72</v>
      </c>
      <c r="I18" s="95">
        <f>H18/F18*100</f>
        <v>92.625284910568013</v>
      </c>
      <c r="J18" s="90">
        <f t="shared" si="0"/>
        <v>124.0052027972028</v>
      </c>
    </row>
    <row r="19" spans="1:46" ht="24.75" customHeight="1" x14ac:dyDescent="0.25">
      <c r="A19" s="183" t="s">
        <v>3</v>
      </c>
      <c r="B19" s="176"/>
      <c r="C19" s="176"/>
      <c r="D19" s="176"/>
      <c r="E19" s="176"/>
      <c r="F19" s="96">
        <f>F13-F16</f>
        <v>845061.62999999989</v>
      </c>
      <c r="G19" s="120">
        <f>G13-G16</f>
        <v>92660.109999999404</v>
      </c>
      <c r="H19" s="120">
        <f>H13-H16</f>
        <v>-271471.16999999993</v>
      </c>
      <c r="I19" s="121">
        <f>H19/F19*100</f>
        <v>-32.12442268855586</v>
      </c>
      <c r="J19" s="122">
        <f t="shared" si="0"/>
        <v>-292.97522957829602</v>
      </c>
    </row>
    <row r="20" spans="1:46" ht="45" customHeight="1" x14ac:dyDescent="0.25">
      <c r="A20" s="190" t="s">
        <v>308</v>
      </c>
      <c r="B20" s="190"/>
      <c r="C20" s="190"/>
      <c r="D20" s="190"/>
      <c r="E20" s="190"/>
      <c r="F20" s="190"/>
      <c r="G20" s="190"/>
      <c r="H20" s="190"/>
      <c r="I20" s="190"/>
      <c r="J20" s="190"/>
    </row>
    <row r="21" spans="1:46" s="28" customFormat="1" ht="45" x14ac:dyDescent="0.25">
      <c r="A21" s="172"/>
      <c r="B21" s="173"/>
      <c r="C21" s="173"/>
      <c r="D21" s="173"/>
      <c r="E21" s="174"/>
      <c r="F21" s="83" t="s">
        <v>48</v>
      </c>
      <c r="G21" s="40" t="s">
        <v>331</v>
      </c>
      <c r="H21" s="40" t="s">
        <v>49</v>
      </c>
      <c r="I21" s="40" t="s">
        <v>298</v>
      </c>
      <c r="J21" s="40" t="s">
        <v>299</v>
      </c>
    </row>
    <row r="22" spans="1:46" ht="12" customHeight="1" x14ac:dyDescent="0.25">
      <c r="A22" s="184">
        <v>1</v>
      </c>
      <c r="B22" s="185"/>
      <c r="C22" s="185"/>
      <c r="D22" s="185"/>
      <c r="E22" s="186"/>
      <c r="F22" s="29">
        <v>2</v>
      </c>
      <c r="G22" s="30">
        <v>4</v>
      </c>
      <c r="H22" s="30">
        <v>5</v>
      </c>
      <c r="I22" s="30" t="s">
        <v>300</v>
      </c>
      <c r="J22" s="30" t="s">
        <v>301</v>
      </c>
    </row>
    <row r="23" spans="1:46" x14ac:dyDescent="0.25">
      <c r="A23" s="181" t="s">
        <v>26</v>
      </c>
      <c r="B23" s="180"/>
      <c r="C23" s="180"/>
      <c r="D23" s="180"/>
      <c r="E23" s="180"/>
      <c r="F23" s="97">
        <v>0</v>
      </c>
      <c r="G23" s="98">
        <v>0</v>
      </c>
      <c r="H23" s="99">
        <v>0</v>
      </c>
      <c r="I23" s="98">
        <v>0</v>
      </c>
      <c r="J23" s="98">
        <v>0</v>
      </c>
    </row>
    <row r="24" spans="1:46" ht="15" customHeight="1" x14ac:dyDescent="0.25">
      <c r="A24" s="181" t="s">
        <v>27</v>
      </c>
      <c r="B24" s="180"/>
      <c r="C24" s="180"/>
      <c r="D24" s="180"/>
      <c r="E24" s="180"/>
      <c r="F24" s="97">
        <v>0</v>
      </c>
      <c r="G24" s="98">
        <v>0</v>
      </c>
      <c r="H24" s="99">
        <v>0</v>
      </c>
      <c r="I24" s="98">
        <v>0</v>
      </c>
      <c r="J24" s="98">
        <v>0</v>
      </c>
    </row>
    <row r="25" spans="1:46" s="31" customFormat="1" ht="15" customHeight="1" x14ac:dyDescent="0.25">
      <c r="A25" s="168" t="s">
        <v>302</v>
      </c>
      <c r="B25" s="169"/>
      <c r="C25" s="169"/>
      <c r="D25" s="169"/>
      <c r="E25" s="170"/>
      <c r="F25" s="100">
        <f>F23-F24</f>
        <v>0</v>
      </c>
      <c r="G25" s="100">
        <f t="shared" ref="G25:J25" si="1">G23-G24</f>
        <v>0</v>
      </c>
      <c r="H25" s="100">
        <f t="shared" si="1"/>
        <v>0</v>
      </c>
      <c r="I25" s="100">
        <f t="shared" si="1"/>
        <v>0</v>
      </c>
      <c r="J25" s="100">
        <f t="shared" si="1"/>
        <v>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6" s="31" customFormat="1" ht="15" customHeight="1" x14ac:dyDescent="0.25">
      <c r="A26" s="166" t="s">
        <v>305</v>
      </c>
      <c r="B26" s="167"/>
      <c r="C26" s="167"/>
      <c r="D26" s="167"/>
      <c r="E26" s="167"/>
      <c r="F26" s="123">
        <v>-621703.13</v>
      </c>
      <c r="G26" s="124">
        <v>-92660.11</v>
      </c>
      <c r="H26" s="124">
        <v>418789.57</v>
      </c>
      <c r="I26" s="125">
        <v>211.68796660611306</v>
      </c>
      <c r="J26" s="103">
        <v>182.7852579735283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6" s="33" customFormat="1" x14ac:dyDescent="0.25">
      <c r="A27" s="166" t="s">
        <v>306</v>
      </c>
      <c r="B27" s="167"/>
      <c r="C27" s="167"/>
      <c r="D27" s="167"/>
      <c r="E27" s="167"/>
      <c r="F27" s="101">
        <f>F19+F26</f>
        <v>223358.49999999988</v>
      </c>
      <c r="G27" s="124">
        <f>G19+G26</f>
        <v>-5.9662852436304092E-10</v>
      </c>
      <c r="H27" s="124">
        <f>H19+H26</f>
        <v>147318.40000000008</v>
      </c>
      <c r="I27" s="124">
        <f>H27/F27*100</f>
        <v>65.956030327925802</v>
      </c>
      <c r="J27" s="102">
        <v>0</v>
      </c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</row>
    <row r="28" spans="1:46" x14ac:dyDescent="0.25">
      <c r="A28" s="168" t="s">
        <v>303</v>
      </c>
      <c r="B28" s="169"/>
      <c r="C28" s="169"/>
      <c r="D28" s="169"/>
      <c r="E28" s="170"/>
      <c r="F28" s="100">
        <v>0</v>
      </c>
      <c r="G28" s="104">
        <v>0</v>
      </c>
      <c r="H28" s="104">
        <v>0</v>
      </c>
      <c r="I28" s="104">
        <v>0</v>
      </c>
      <c r="J28" s="104">
        <v>0</v>
      </c>
    </row>
    <row r="29" spans="1:46" ht="18.75" customHeight="1" x14ac:dyDescent="0.25">
      <c r="A29" s="171" t="s">
        <v>304</v>
      </c>
      <c r="B29" s="171"/>
      <c r="C29" s="171"/>
      <c r="D29" s="171"/>
      <c r="E29" s="171"/>
      <c r="F29" s="105">
        <f>F27</f>
        <v>223358.49999999988</v>
      </c>
      <c r="G29" s="105">
        <f t="shared" ref="G29:H29" si="2">G27</f>
        <v>-5.9662852436304092E-10</v>
      </c>
      <c r="H29" s="105">
        <f t="shared" si="2"/>
        <v>147318.40000000008</v>
      </c>
      <c r="I29" s="106">
        <f>H29/F29*100</f>
        <v>65.956030327925802</v>
      </c>
      <c r="J29" s="106">
        <v>0</v>
      </c>
    </row>
    <row r="30" spans="1:46" ht="18" x14ac:dyDescent="0.25">
      <c r="A30" s="7"/>
      <c r="B30" s="6"/>
      <c r="C30" s="6"/>
      <c r="D30" s="6"/>
      <c r="E30" s="6"/>
      <c r="F30" s="6"/>
      <c r="G30" s="5"/>
      <c r="H30" s="5"/>
      <c r="I30" s="5"/>
    </row>
    <row r="31" spans="1:46" ht="18" customHeight="1" x14ac:dyDescent="0.25">
      <c r="A31" s="7"/>
      <c r="B31" s="6"/>
      <c r="C31" s="6"/>
      <c r="D31" s="6"/>
      <c r="E31" s="6"/>
      <c r="F31" s="6"/>
      <c r="G31" s="5"/>
      <c r="H31" s="5"/>
      <c r="I31" s="5"/>
    </row>
    <row r="32" spans="1:46" ht="18" customHeight="1" x14ac:dyDescent="0.25">
      <c r="A32" s="7"/>
      <c r="B32" s="6"/>
      <c r="C32" s="6"/>
      <c r="D32" s="6"/>
      <c r="E32" s="6"/>
      <c r="F32" s="6"/>
      <c r="G32" s="5"/>
      <c r="H32" s="5"/>
      <c r="I32" s="5"/>
    </row>
    <row r="33" spans="7:8" ht="15.75" x14ac:dyDescent="0.25">
      <c r="H33" s="11" t="s">
        <v>42</v>
      </c>
    </row>
    <row r="34" spans="7:8" ht="15.75" x14ac:dyDescent="0.25">
      <c r="H34" s="12" t="s">
        <v>43</v>
      </c>
    </row>
    <row r="35" spans="7:8" ht="15" customHeight="1" x14ac:dyDescent="0.25">
      <c r="G35" s="5"/>
    </row>
    <row r="36" spans="7:8" ht="15" customHeight="1" x14ac:dyDescent="0.25">
      <c r="G36" s="5"/>
    </row>
    <row r="37" spans="7:8" x14ac:dyDescent="0.25">
      <c r="G37" s="5"/>
    </row>
    <row r="38" spans="7:8" x14ac:dyDescent="0.25">
      <c r="G38" s="8"/>
    </row>
  </sheetData>
  <mergeCells count="22">
    <mergeCell ref="A11:E11"/>
    <mergeCell ref="A12:E12"/>
    <mergeCell ref="A20:J20"/>
    <mergeCell ref="A10:J10"/>
    <mergeCell ref="A6:J6"/>
    <mergeCell ref="A9:J9"/>
    <mergeCell ref="A8:J8"/>
    <mergeCell ref="A27:E27"/>
    <mergeCell ref="A28:E28"/>
    <mergeCell ref="A29:E29"/>
    <mergeCell ref="A21:E21"/>
    <mergeCell ref="A13:E13"/>
    <mergeCell ref="A14:E14"/>
    <mergeCell ref="A15:E15"/>
    <mergeCell ref="A17:E17"/>
    <mergeCell ref="A18:E18"/>
    <mergeCell ref="A19:E19"/>
    <mergeCell ref="A23:E23"/>
    <mergeCell ref="A24:E24"/>
    <mergeCell ref="A22:E22"/>
    <mergeCell ref="A25:E25"/>
    <mergeCell ref="A26:E26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headerFooter>
    <oddHeader xml:space="preserve">&amp;C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8"/>
  <sheetViews>
    <sheetView zoomScaleNormal="100" workbookViewId="0">
      <selection sqref="A1:H1"/>
    </sheetView>
  </sheetViews>
  <sheetFormatPr defaultRowHeight="15" x14ac:dyDescent="0.2"/>
  <cols>
    <col min="1" max="1" width="7.140625" style="12" customWidth="1"/>
    <col min="2" max="2" width="11.85546875" style="12" customWidth="1"/>
    <col min="3" max="3" width="52.85546875" style="12" customWidth="1"/>
    <col min="4" max="4" width="17.28515625" style="12" customWidth="1"/>
    <col min="5" max="6" width="17.140625" style="12" customWidth="1"/>
    <col min="7" max="7" width="8.7109375" style="24" customWidth="1"/>
    <col min="8" max="8" width="8.7109375" style="25" customWidth="1"/>
    <col min="9" max="16384" width="9.140625" style="12"/>
  </cols>
  <sheetData>
    <row r="1" spans="1:11" ht="33" customHeight="1" x14ac:dyDescent="0.2">
      <c r="A1" s="195" t="s">
        <v>332</v>
      </c>
      <c r="B1" s="195"/>
      <c r="C1" s="195"/>
      <c r="D1" s="195"/>
      <c r="E1" s="195"/>
      <c r="F1" s="195"/>
      <c r="G1" s="195"/>
      <c r="H1" s="195"/>
      <c r="I1" s="35"/>
      <c r="J1" s="35"/>
      <c r="K1" s="35"/>
    </row>
    <row r="2" spans="1:11" ht="15.75" customHeight="1" x14ac:dyDescent="0.2">
      <c r="A2" s="194" t="s">
        <v>9</v>
      </c>
      <c r="B2" s="194"/>
      <c r="C2" s="194"/>
      <c r="D2" s="194"/>
      <c r="E2" s="194"/>
      <c r="F2" s="194"/>
      <c r="G2" s="194"/>
      <c r="H2" s="194"/>
      <c r="I2" s="36"/>
      <c r="J2" s="36"/>
      <c r="K2" s="36"/>
    </row>
    <row r="3" spans="1:11" ht="18.75" customHeight="1" x14ac:dyDescent="0.2">
      <c r="A3" s="196" t="s">
        <v>315</v>
      </c>
      <c r="B3" s="196"/>
      <c r="C3" s="196"/>
      <c r="D3" s="196"/>
      <c r="E3" s="196"/>
      <c r="F3" s="196"/>
      <c r="G3" s="196"/>
      <c r="H3" s="196"/>
    </row>
    <row r="4" spans="1:11" ht="12.75" customHeight="1" x14ac:dyDescent="0.2"/>
    <row r="5" spans="1:11" ht="16.5" customHeight="1" x14ac:dyDescent="0.2"/>
    <row r="6" spans="1:11" ht="27" customHeight="1" x14ac:dyDescent="0.2">
      <c r="A6" s="197" t="s">
        <v>311</v>
      </c>
      <c r="B6" s="197"/>
      <c r="C6" s="197"/>
      <c r="D6" s="197"/>
      <c r="E6" s="197"/>
      <c r="F6" s="197"/>
      <c r="G6" s="197"/>
      <c r="H6" s="197"/>
    </row>
    <row r="7" spans="1:11" ht="57.75" customHeight="1" x14ac:dyDescent="0.2">
      <c r="A7" s="78" t="s">
        <v>4</v>
      </c>
      <c r="B7" s="109" t="s">
        <v>310</v>
      </c>
      <c r="C7" s="78" t="s">
        <v>14</v>
      </c>
      <c r="D7" s="78" t="s">
        <v>48</v>
      </c>
      <c r="E7" s="78" t="s">
        <v>331</v>
      </c>
      <c r="F7" s="78" t="s">
        <v>49</v>
      </c>
      <c r="G7" s="78" t="s">
        <v>298</v>
      </c>
      <c r="H7" s="79" t="s">
        <v>299</v>
      </c>
    </row>
    <row r="8" spans="1:11" x14ac:dyDescent="0.2">
      <c r="A8" s="198">
        <v>1</v>
      </c>
      <c r="B8" s="198"/>
      <c r="C8" s="198"/>
      <c r="D8" s="37">
        <v>2</v>
      </c>
      <c r="E8" s="37">
        <v>3</v>
      </c>
      <c r="F8" s="37">
        <v>4</v>
      </c>
      <c r="G8" s="38" t="s">
        <v>51</v>
      </c>
      <c r="H8" s="39" t="s">
        <v>52</v>
      </c>
    </row>
    <row r="9" spans="1:11" x14ac:dyDescent="0.2">
      <c r="A9" s="111" t="s">
        <v>114</v>
      </c>
      <c r="B9" s="112"/>
      <c r="C9" s="113" t="s">
        <v>115</v>
      </c>
      <c r="D9" s="114">
        <v>4328252.99</v>
      </c>
      <c r="E9" s="114">
        <v>8880509.4100000001</v>
      </c>
      <c r="F9" s="114">
        <v>4608252.62</v>
      </c>
      <c r="G9" s="81">
        <v>106.46911422800171</v>
      </c>
      <c r="H9" s="81">
        <v>51.891759889481385</v>
      </c>
    </row>
    <row r="10" spans="1:11" x14ac:dyDescent="0.2">
      <c r="A10" s="115"/>
      <c r="B10" s="113" t="s">
        <v>116</v>
      </c>
      <c r="C10" s="113" t="s">
        <v>117</v>
      </c>
      <c r="D10" s="114">
        <v>2650400.09</v>
      </c>
      <c r="E10" s="114">
        <v>5564500.7199999997</v>
      </c>
      <c r="F10" s="114">
        <v>2841901.77</v>
      </c>
      <c r="G10" s="81">
        <v>107.22538762062899</v>
      </c>
      <c r="H10" s="81">
        <v>51.07199932216021</v>
      </c>
    </row>
    <row r="11" spans="1:11" x14ac:dyDescent="0.2">
      <c r="A11" s="115"/>
      <c r="B11" s="113" t="s">
        <v>118</v>
      </c>
      <c r="C11" s="113" t="s">
        <v>119</v>
      </c>
      <c r="D11" s="114">
        <v>2221523.2400000002</v>
      </c>
      <c r="E11" s="114">
        <v>4676877.41</v>
      </c>
      <c r="F11" s="114">
        <v>2382461.7799999998</v>
      </c>
      <c r="G11" s="81">
        <v>107.24451300360919</v>
      </c>
      <c r="H11" s="81">
        <v>50.941292044685007</v>
      </c>
    </row>
    <row r="12" spans="1:11" x14ac:dyDescent="0.2">
      <c r="A12" s="115"/>
      <c r="B12" s="116" t="s">
        <v>120</v>
      </c>
      <c r="C12" s="116" t="s">
        <v>121</v>
      </c>
      <c r="D12" s="117">
        <v>2142318.17</v>
      </c>
      <c r="E12" s="117">
        <v>4436877.41</v>
      </c>
      <c r="F12" s="117">
        <v>2261181.65</v>
      </c>
      <c r="G12" s="82">
        <v>105.54835792668462</v>
      </c>
      <c r="H12" s="82">
        <v>50.963356456585082</v>
      </c>
    </row>
    <row r="13" spans="1:11" x14ac:dyDescent="0.2">
      <c r="A13" s="115"/>
      <c r="B13" s="116" t="s">
        <v>122</v>
      </c>
      <c r="C13" s="116" t="s">
        <v>123</v>
      </c>
      <c r="D13" s="117">
        <v>75681.460000000006</v>
      </c>
      <c r="E13" s="117">
        <v>120000</v>
      </c>
      <c r="F13" s="117">
        <v>121280.13</v>
      </c>
      <c r="G13" s="82">
        <v>160.25078004573379</v>
      </c>
      <c r="H13" s="82">
        <v>101.06677500000001</v>
      </c>
    </row>
    <row r="14" spans="1:11" x14ac:dyDescent="0.2">
      <c r="A14" s="115"/>
      <c r="B14" s="116" t="s">
        <v>124</v>
      </c>
      <c r="C14" s="116" t="s">
        <v>125</v>
      </c>
      <c r="D14" s="117">
        <v>3523.61</v>
      </c>
      <c r="E14" s="117">
        <v>120000</v>
      </c>
      <c r="F14" s="117">
        <v>0</v>
      </c>
      <c r="G14" s="82">
        <v>0</v>
      </c>
      <c r="H14" s="82">
        <v>0</v>
      </c>
    </row>
    <row r="15" spans="1:11" x14ac:dyDescent="0.2">
      <c r="A15" s="115"/>
      <c r="B15" s="113" t="s">
        <v>126</v>
      </c>
      <c r="C15" s="113" t="s">
        <v>127</v>
      </c>
      <c r="D15" s="114">
        <v>70727.850000000006</v>
      </c>
      <c r="E15" s="114">
        <v>186558</v>
      </c>
      <c r="F15" s="114">
        <v>76074.539999999994</v>
      </c>
      <c r="G15" s="81">
        <v>107.55952570309996</v>
      </c>
      <c r="H15" s="81">
        <v>40.77795645322098</v>
      </c>
    </row>
    <row r="16" spans="1:11" x14ac:dyDescent="0.2">
      <c r="A16" s="115"/>
      <c r="B16" s="116" t="s">
        <v>128</v>
      </c>
      <c r="C16" s="116" t="s">
        <v>127</v>
      </c>
      <c r="D16" s="117">
        <v>70727.850000000006</v>
      </c>
      <c r="E16" s="117">
        <v>186558</v>
      </c>
      <c r="F16" s="117">
        <v>76074.539999999994</v>
      </c>
      <c r="G16" s="82">
        <v>107.55952570309996</v>
      </c>
      <c r="H16" s="82">
        <v>40.77795645322098</v>
      </c>
    </row>
    <row r="17" spans="1:8" x14ac:dyDescent="0.2">
      <c r="A17" s="115"/>
      <c r="B17" s="113" t="s">
        <v>129</v>
      </c>
      <c r="C17" s="113" t="s">
        <v>130</v>
      </c>
      <c r="D17" s="114">
        <v>358149</v>
      </c>
      <c r="E17" s="114">
        <v>701065.31</v>
      </c>
      <c r="F17" s="114">
        <v>383365.45</v>
      </c>
      <c r="G17" s="81">
        <v>107.04077074066937</v>
      </c>
      <c r="H17" s="81">
        <v>54.683271947944476</v>
      </c>
    </row>
    <row r="18" spans="1:8" ht="28.5" x14ac:dyDescent="0.2">
      <c r="A18" s="115"/>
      <c r="B18" s="116" t="s">
        <v>131</v>
      </c>
      <c r="C18" s="116" t="s">
        <v>132</v>
      </c>
      <c r="D18" s="117">
        <v>358149</v>
      </c>
      <c r="E18" s="117">
        <v>701065.31</v>
      </c>
      <c r="F18" s="117">
        <v>383365.45</v>
      </c>
      <c r="G18" s="82">
        <v>107.04077074066937</v>
      </c>
      <c r="H18" s="82">
        <v>54.683271947944476</v>
      </c>
    </row>
    <row r="19" spans="1:8" x14ac:dyDescent="0.2">
      <c r="A19" s="115"/>
      <c r="B19" s="113" t="s">
        <v>133</v>
      </c>
      <c r="C19" s="113" t="s">
        <v>134</v>
      </c>
      <c r="D19" s="114">
        <v>1509689.44</v>
      </c>
      <c r="E19" s="114">
        <v>2910508.57</v>
      </c>
      <c r="F19" s="114">
        <v>1640216.31</v>
      </c>
      <c r="G19" s="81">
        <v>108.64594177727044</v>
      </c>
      <c r="H19" s="81">
        <v>56.354972698121969</v>
      </c>
    </row>
    <row r="20" spans="1:8" x14ac:dyDescent="0.2">
      <c r="A20" s="115"/>
      <c r="B20" s="113" t="s">
        <v>135</v>
      </c>
      <c r="C20" s="113" t="s">
        <v>136</v>
      </c>
      <c r="D20" s="114">
        <v>67382.509999999995</v>
      </c>
      <c r="E20" s="114">
        <v>116464.12</v>
      </c>
      <c r="F20" s="114">
        <v>64579.67</v>
      </c>
      <c r="G20" s="81">
        <v>95.84040428295117</v>
      </c>
      <c r="H20" s="81">
        <v>55.450270864537508</v>
      </c>
    </row>
    <row r="21" spans="1:8" x14ac:dyDescent="0.2">
      <c r="A21" s="115"/>
      <c r="B21" s="116" t="s">
        <v>137</v>
      </c>
      <c r="C21" s="116" t="s">
        <v>138</v>
      </c>
      <c r="D21" s="117">
        <v>8911.3700000000008</v>
      </c>
      <c r="E21" s="117">
        <v>21250</v>
      </c>
      <c r="F21" s="117">
        <v>10949.97</v>
      </c>
      <c r="G21" s="82">
        <v>122.87639274320335</v>
      </c>
      <c r="H21" s="82">
        <v>51.529270588235299</v>
      </c>
    </row>
    <row r="22" spans="1:8" ht="28.5" x14ac:dyDescent="0.2">
      <c r="A22" s="115"/>
      <c r="B22" s="116" t="s">
        <v>139</v>
      </c>
      <c r="C22" s="116" t="s">
        <v>140</v>
      </c>
      <c r="D22" s="117">
        <v>46665.99</v>
      </c>
      <c r="E22" s="117">
        <v>82319.12</v>
      </c>
      <c r="F22" s="117">
        <v>45794.75</v>
      </c>
      <c r="G22" s="82">
        <v>98.133030071793172</v>
      </c>
      <c r="H22" s="82">
        <v>55.630757471654213</v>
      </c>
    </row>
    <row r="23" spans="1:8" x14ac:dyDescent="0.2">
      <c r="A23" s="115"/>
      <c r="B23" s="116" t="s">
        <v>141</v>
      </c>
      <c r="C23" s="116" t="s">
        <v>142</v>
      </c>
      <c r="D23" s="117">
        <v>11805.15</v>
      </c>
      <c r="E23" s="117">
        <v>12895</v>
      </c>
      <c r="F23" s="117">
        <v>7834.95</v>
      </c>
      <c r="G23" s="82">
        <v>66.368915261559579</v>
      </c>
      <c r="H23" s="82">
        <v>60.759596742923613</v>
      </c>
    </row>
    <row r="24" spans="1:8" x14ac:dyDescent="0.2">
      <c r="A24" s="115"/>
      <c r="B24" s="113" t="s">
        <v>143</v>
      </c>
      <c r="C24" s="113" t="s">
        <v>144</v>
      </c>
      <c r="D24" s="114">
        <v>99227.19</v>
      </c>
      <c r="E24" s="114">
        <v>256120.98</v>
      </c>
      <c r="F24" s="114">
        <v>131377.29</v>
      </c>
      <c r="G24" s="81">
        <v>132.40049425968829</v>
      </c>
      <c r="H24" s="81">
        <v>51.295013005182156</v>
      </c>
    </row>
    <row r="25" spans="1:8" ht="28.5" x14ac:dyDescent="0.2">
      <c r="A25" s="115"/>
      <c r="B25" s="116" t="s">
        <v>145</v>
      </c>
      <c r="C25" s="116" t="s">
        <v>146</v>
      </c>
      <c r="D25" s="117">
        <v>30966.57</v>
      </c>
      <c r="E25" s="117">
        <v>73905</v>
      </c>
      <c r="F25" s="117">
        <v>30909.49</v>
      </c>
      <c r="G25" s="82">
        <v>99.815672191011132</v>
      </c>
      <c r="H25" s="82">
        <v>41.823273120898449</v>
      </c>
    </row>
    <row r="26" spans="1:8" x14ac:dyDescent="0.2">
      <c r="A26" s="115"/>
      <c r="B26" s="116" t="s">
        <v>147</v>
      </c>
      <c r="C26" s="116" t="s">
        <v>148</v>
      </c>
      <c r="D26" s="117">
        <v>64310.13</v>
      </c>
      <c r="E26" s="117">
        <v>135815.98000000001</v>
      </c>
      <c r="F26" s="117">
        <v>82197.67</v>
      </c>
      <c r="G26" s="82">
        <v>127.81449827577707</v>
      </c>
      <c r="H26" s="82">
        <v>60.521353967331386</v>
      </c>
    </row>
    <row r="27" spans="1:8" x14ac:dyDescent="0.2">
      <c r="A27" s="115"/>
      <c r="B27" s="116" t="s">
        <v>149</v>
      </c>
      <c r="C27" s="116" t="s">
        <v>150</v>
      </c>
      <c r="D27" s="117">
        <v>3089.54</v>
      </c>
      <c r="E27" s="117">
        <v>14400</v>
      </c>
      <c r="F27" s="117">
        <v>5277.91</v>
      </c>
      <c r="G27" s="82">
        <v>170.83158010577625</v>
      </c>
      <c r="H27" s="82">
        <v>36.652152777777779</v>
      </c>
    </row>
    <row r="28" spans="1:8" x14ac:dyDescent="0.2">
      <c r="A28" s="115"/>
      <c r="B28" s="116" t="s">
        <v>151</v>
      </c>
      <c r="C28" s="116" t="s">
        <v>333</v>
      </c>
      <c r="D28" s="117">
        <v>860.95</v>
      </c>
      <c r="E28" s="117">
        <v>32000</v>
      </c>
      <c r="F28" s="117">
        <v>12992.22</v>
      </c>
      <c r="G28" s="82">
        <v>1509.0562750450083</v>
      </c>
      <c r="H28" s="82">
        <v>40.600687499999999</v>
      </c>
    </row>
    <row r="29" spans="1:8" x14ac:dyDescent="0.2">
      <c r="A29" s="115"/>
      <c r="B29" s="113" t="s">
        <v>152</v>
      </c>
      <c r="C29" s="113" t="s">
        <v>153</v>
      </c>
      <c r="D29" s="114">
        <v>377456.74</v>
      </c>
      <c r="E29" s="114">
        <v>860837.47</v>
      </c>
      <c r="F29" s="114">
        <v>452293.93</v>
      </c>
      <c r="G29" s="81">
        <v>119.82669325231814</v>
      </c>
      <c r="H29" s="81">
        <v>52.541152745128528</v>
      </c>
    </row>
    <row r="30" spans="1:8" x14ac:dyDescent="0.2">
      <c r="A30" s="115"/>
      <c r="B30" s="116" t="s">
        <v>154</v>
      </c>
      <c r="C30" s="116" t="s">
        <v>155</v>
      </c>
      <c r="D30" s="117">
        <v>29167.77</v>
      </c>
      <c r="E30" s="117">
        <v>66361.399999999994</v>
      </c>
      <c r="F30" s="117">
        <v>31442.19</v>
      </c>
      <c r="G30" s="82">
        <v>107.79771645209763</v>
      </c>
      <c r="H30" s="82">
        <v>47.380239114907162</v>
      </c>
    </row>
    <row r="31" spans="1:8" ht="28.5" x14ac:dyDescent="0.2">
      <c r="A31" s="115"/>
      <c r="B31" s="116" t="s">
        <v>156</v>
      </c>
      <c r="C31" s="116" t="s">
        <v>157</v>
      </c>
      <c r="D31" s="117">
        <v>84367.25</v>
      </c>
      <c r="E31" s="117">
        <v>206830</v>
      </c>
      <c r="F31" s="117">
        <v>127248.45</v>
      </c>
      <c r="G31" s="82">
        <v>150.82683150156012</v>
      </c>
      <c r="H31" s="82">
        <v>61.523207465067934</v>
      </c>
    </row>
    <row r="32" spans="1:8" x14ac:dyDescent="0.2">
      <c r="A32" s="115"/>
      <c r="B32" s="116" t="s">
        <v>158</v>
      </c>
      <c r="C32" s="116" t="s">
        <v>159</v>
      </c>
      <c r="D32" s="117">
        <v>6171.95</v>
      </c>
      <c r="E32" s="117">
        <v>15775</v>
      </c>
      <c r="F32" s="117">
        <v>9373.26</v>
      </c>
      <c r="G32" s="82">
        <v>151.86869627913381</v>
      </c>
      <c r="H32" s="82">
        <v>59.418446909667196</v>
      </c>
    </row>
    <row r="33" spans="1:8" x14ac:dyDescent="0.2">
      <c r="A33" s="115"/>
      <c r="B33" s="116" t="s">
        <v>160</v>
      </c>
      <c r="C33" s="116" t="s">
        <v>161</v>
      </c>
      <c r="D33" s="117">
        <v>29057.81</v>
      </c>
      <c r="E33" s="117">
        <v>100000</v>
      </c>
      <c r="F33" s="117">
        <v>49411.28</v>
      </c>
      <c r="G33" s="82">
        <v>170.04474872676226</v>
      </c>
      <c r="H33" s="82">
        <v>49.411279999999998</v>
      </c>
    </row>
    <row r="34" spans="1:8" x14ac:dyDescent="0.2">
      <c r="A34" s="115"/>
      <c r="B34" s="116" t="s">
        <v>162</v>
      </c>
      <c r="C34" s="116" t="s">
        <v>163</v>
      </c>
      <c r="D34" s="117">
        <v>24985.29</v>
      </c>
      <c r="E34" s="117">
        <v>86500</v>
      </c>
      <c r="F34" s="117">
        <v>30395.26</v>
      </c>
      <c r="G34" s="82">
        <v>121.65262040184444</v>
      </c>
      <c r="H34" s="82">
        <v>35.1390289017341</v>
      </c>
    </row>
    <row r="35" spans="1:8" x14ac:dyDescent="0.2">
      <c r="A35" s="115"/>
      <c r="B35" s="116" t="s">
        <v>164</v>
      </c>
      <c r="C35" s="116" t="s">
        <v>165</v>
      </c>
      <c r="D35" s="117">
        <v>65286.57</v>
      </c>
      <c r="E35" s="117">
        <v>87565.2</v>
      </c>
      <c r="F35" s="117">
        <v>46533.19</v>
      </c>
      <c r="G35" s="82">
        <v>71.275286785628339</v>
      </c>
      <c r="H35" s="82">
        <v>53.141190792689329</v>
      </c>
    </row>
    <row r="36" spans="1:8" x14ac:dyDescent="0.2">
      <c r="A36" s="115"/>
      <c r="B36" s="116" t="s">
        <v>166</v>
      </c>
      <c r="C36" s="116" t="s">
        <v>167</v>
      </c>
      <c r="D36" s="117">
        <v>52789.49</v>
      </c>
      <c r="E36" s="117">
        <v>75275.87</v>
      </c>
      <c r="F36" s="117">
        <v>47071.11</v>
      </c>
      <c r="G36" s="82">
        <v>89.167578622184081</v>
      </c>
      <c r="H36" s="82">
        <v>62.531472568832484</v>
      </c>
    </row>
    <row r="37" spans="1:8" x14ac:dyDescent="0.2">
      <c r="A37" s="115"/>
      <c r="B37" s="116" t="s">
        <v>168</v>
      </c>
      <c r="C37" s="116" t="s">
        <v>169</v>
      </c>
      <c r="D37" s="117">
        <v>39415.01</v>
      </c>
      <c r="E37" s="117">
        <v>98855</v>
      </c>
      <c r="F37" s="117">
        <v>66808.53</v>
      </c>
      <c r="G37" s="82">
        <v>169.50022339205293</v>
      </c>
      <c r="H37" s="82">
        <v>67.582347883263367</v>
      </c>
    </row>
    <row r="38" spans="1:8" x14ac:dyDescent="0.2">
      <c r="A38" s="115"/>
      <c r="B38" s="116" t="s">
        <v>170</v>
      </c>
      <c r="C38" s="116" t="s">
        <v>171</v>
      </c>
      <c r="D38" s="117">
        <v>46215.6</v>
      </c>
      <c r="E38" s="117">
        <v>123675</v>
      </c>
      <c r="F38" s="117">
        <v>44010.66</v>
      </c>
      <c r="G38" s="82">
        <v>95.22901357983018</v>
      </c>
      <c r="H38" s="82">
        <v>35.585736810187996</v>
      </c>
    </row>
    <row r="39" spans="1:8" ht="45" x14ac:dyDescent="0.2">
      <c r="A39" s="115"/>
      <c r="B39" s="113" t="s">
        <v>172</v>
      </c>
      <c r="C39" s="113" t="s">
        <v>173</v>
      </c>
      <c r="D39" s="114">
        <v>947468.96</v>
      </c>
      <c r="E39" s="114">
        <v>1611000</v>
      </c>
      <c r="F39" s="114">
        <v>939477.3</v>
      </c>
      <c r="G39" s="81">
        <v>99.156525402161989</v>
      </c>
      <c r="H39" s="81">
        <v>58.316405959031655</v>
      </c>
    </row>
    <row r="40" spans="1:8" ht="28.5" x14ac:dyDescent="0.2">
      <c r="A40" s="115"/>
      <c r="B40" s="116" t="s">
        <v>174</v>
      </c>
      <c r="C40" s="116" t="s">
        <v>175</v>
      </c>
      <c r="D40" s="117">
        <v>886650.14</v>
      </c>
      <c r="E40" s="117">
        <v>1611000</v>
      </c>
      <c r="F40" s="117">
        <v>934603.53</v>
      </c>
      <c r="G40" s="82">
        <v>105.408377874953</v>
      </c>
      <c r="H40" s="82">
        <v>58.013875232774673</v>
      </c>
    </row>
    <row r="41" spans="1:8" ht="28.5" x14ac:dyDescent="0.2">
      <c r="A41" s="115"/>
      <c r="B41" s="116" t="s">
        <v>176</v>
      </c>
      <c r="C41" s="116" t="s">
        <v>177</v>
      </c>
      <c r="D41" s="117">
        <v>60818.82</v>
      </c>
      <c r="E41" s="117">
        <v>0</v>
      </c>
      <c r="F41" s="117">
        <v>4873.7700000000004</v>
      </c>
      <c r="G41" s="82">
        <v>8.0135885569631249</v>
      </c>
      <c r="H41" s="82">
        <v>0</v>
      </c>
    </row>
    <row r="42" spans="1:8" x14ac:dyDescent="0.2">
      <c r="A42" s="115"/>
      <c r="B42" s="113" t="s">
        <v>178</v>
      </c>
      <c r="C42" s="113" t="s">
        <v>179</v>
      </c>
      <c r="D42" s="114">
        <v>18154.04</v>
      </c>
      <c r="E42" s="114">
        <v>66086</v>
      </c>
      <c r="F42" s="114">
        <v>52488.12</v>
      </c>
      <c r="G42" s="81">
        <v>289.12638729450856</v>
      </c>
      <c r="H42" s="81">
        <v>79.423962715249814</v>
      </c>
    </row>
    <row r="43" spans="1:8" ht="28.5" x14ac:dyDescent="0.2">
      <c r="A43" s="115"/>
      <c r="B43" s="116" t="s">
        <v>180</v>
      </c>
      <c r="C43" s="116" t="s">
        <v>181</v>
      </c>
      <c r="D43" s="117">
        <v>6063.96</v>
      </c>
      <c r="E43" s="117">
        <v>12000</v>
      </c>
      <c r="F43" s="117">
        <v>13067.13</v>
      </c>
      <c r="G43" s="82">
        <v>215.48839372291371</v>
      </c>
      <c r="H43" s="82">
        <v>108.89275000000001</v>
      </c>
    </row>
    <row r="44" spans="1:8" x14ac:dyDescent="0.2">
      <c r="A44" s="115"/>
      <c r="B44" s="116" t="s">
        <v>182</v>
      </c>
      <c r="C44" s="116" t="s">
        <v>183</v>
      </c>
      <c r="D44" s="117">
        <v>774.31</v>
      </c>
      <c r="E44" s="117">
        <v>26544.560000000001</v>
      </c>
      <c r="F44" s="117">
        <v>21846.1</v>
      </c>
      <c r="G44" s="82">
        <v>2821.3635365680411</v>
      </c>
      <c r="H44" s="82">
        <v>82.299725442802597</v>
      </c>
    </row>
    <row r="45" spans="1:8" x14ac:dyDescent="0.2">
      <c r="A45" s="115"/>
      <c r="B45" s="116" t="s">
        <v>184</v>
      </c>
      <c r="C45" s="116" t="s">
        <v>185</v>
      </c>
      <c r="D45" s="117">
        <v>1889.9</v>
      </c>
      <c r="E45" s="117">
        <v>5500</v>
      </c>
      <c r="F45" s="117">
        <v>666.53</v>
      </c>
      <c r="G45" s="82">
        <v>35.268003598073975</v>
      </c>
      <c r="H45" s="82">
        <v>12.118727272727272</v>
      </c>
    </row>
    <row r="46" spans="1:8" x14ac:dyDescent="0.2">
      <c r="A46" s="115"/>
      <c r="B46" s="116" t="s">
        <v>186</v>
      </c>
      <c r="C46" s="116" t="s">
        <v>187</v>
      </c>
      <c r="D46" s="117">
        <v>2555.91</v>
      </c>
      <c r="E46" s="117">
        <v>6600</v>
      </c>
      <c r="F46" s="117">
        <v>2926.21</v>
      </c>
      <c r="G46" s="82">
        <v>114.487990578698</v>
      </c>
      <c r="H46" s="82">
        <v>44.336515151515151</v>
      </c>
    </row>
    <row r="47" spans="1:8" x14ac:dyDescent="0.2">
      <c r="A47" s="115"/>
      <c r="B47" s="116" t="s">
        <v>188</v>
      </c>
      <c r="C47" s="116" t="s">
        <v>189</v>
      </c>
      <c r="D47" s="117">
        <v>6482.93</v>
      </c>
      <c r="E47" s="117">
        <v>12000</v>
      </c>
      <c r="F47" s="117">
        <v>8194.24</v>
      </c>
      <c r="G47" s="82">
        <v>126.39716918121898</v>
      </c>
      <c r="H47" s="82">
        <v>68.285333333333327</v>
      </c>
    </row>
    <row r="48" spans="1:8" x14ac:dyDescent="0.2">
      <c r="A48" s="115"/>
      <c r="B48" s="116" t="s">
        <v>190</v>
      </c>
      <c r="C48" s="116" t="s">
        <v>179</v>
      </c>
      <c r="D48" s="117">
        <v>387.03</v>
      </c>
      <c r="E48" s="117">
        <v>3441.44</v>
      </c>
      <c r="F48" s="117">
        <v>5787.91</v>
      </c>
      <c r="G48" s="82">
        <v>1495.4680515722293</v>
      </c>
      <c r="H48" s="82">
        <v>168.18279557394578</v>
      </c>
    </row>
    <row r="49" spans="1:8" x14ac:dyDescent="0.2">
      <c r="A49" s="115"/>
      <c r="B49" s="113" t="s">
        <v>191</v>
      </c>
      <c r="C49" s="113" t="s">
        <v>192</v>
      </c>
      <c r="D49" s="114">
        <v>2470.7399999999998</v>
      </c>
      <c r="E49" s="114">
        <v>3700</v>
      </c>
      <c r="F49" s="114">
        <v>2608.7399999999998</v>
      </c>
      <c r="G49" s="81">
        <v>105.58537118434154</v>
      </c>
      <c r="H49" s="81">
        <v>70.506486486486494</v>
      </c>
    </row>
    <row r="50" spans="1:8" x14ac:dyDescent="0.2">
      <c r="A50" s="115"/>
      <c r="B50" s="113" t="s">
        <v>193</v>
      </c>
      <c r="C50" s="113" t="s">
        <v>194</v>
      </c>
      <c r="D50" s="114">
        <v>2470.7399999999998</v>
      </c>
      <c r="E50" s="114">
        <v>3700</v>
      </c>
      <c r="F50" s="114">
        <v>2608.7399999999998</v>
      </c>
      <c r="G50" s="81">
        <v>105.58537118434154</v>
      </c>
      <c r="H50" s="81">
        <v>70.506486486486494</v>
      </c>
    </row>
    <row r="51" spans="1:8" ht="28.5" x14ac:dyDescent="0.2">
      <c r="A51" s="115"/>
      <c r="B51" s="116" t="s">
        <v>195</v>
      </c>
      <c r="C51" s="116" t="s">
        <v>196</v>
      </c>
      <c r="D51" s="117">
        <v>2447.08</v>
      </c>
      <c r="E51" s="117">
        <v>3150</v>
      </c>
      <c r="F51" s="117">
        <v>2599.87</v>
      </c>
      <c r="G51" s="82">
        <v>106.2437680827762</v>
      </c>
      <c r="H51" s="82">
        <v>82.535555555555547</v>
      </c>
    </row>
    <row r="52" spans="1:8" ht="28.5" x14ac:dyDescent="0.2">
      <c r="A52" s="115"/>
      <c r="B52" s="116" t="s">
        <v>197</v>
      </c>
      <c r="C52" s="116" t="s">
        <v>198</v>
      </c>
      <c r="D52" s="117">
        <v>0</v>
      </c>
      <c r="E52" s="117">
        <v>500</v>
      </c>
      <c r="F52" s="117">
        <v>0</v>
      </c>
      <c r="G52" s="82">
        <v>0</v>
      </c>
      <c r="H52" s="82">
        <v>0</v>
      </c>
    </row>
    <row r="53" spans="1:8" x14ac:dyDescent="0.2">
      <c r="A53" s="115"/>
      <c r="B53" s="116" t="s">
        <v>199</v>
      </c>
      <c r="C53" s="116" t="s">
        <v>200</v>
      </c>
      <c r="D53" s="117">
        <v>23.66</v>
      </c>
      <c r="E53" s="117">
        <v>50</v>
      </c>
      <c r="F53" s="117">
        <v>8.8699999999999992</v>
      </c>
      <c r="G53" s="82">
        <v>37.489433643279796</v>
      </c>
      <c r="H53" s="82">
        <v>17.739999999999998</v>
      </c>
    </row>
    <row r="54" spans="1:8" ht="30" x14ac:dyDescent="0.2">
      <c r="A54" s="115"/>
      <c r="B54" s="113" t="s">
        <v>201</v>
      </c>
      <c r="C54" s="113" t="s">
        <v>202</v>
      </c>
      <c r="D54" s="114">
        <v>147999.62</v>
      </c>
      <c r="E54" s="114">
        <v>334112</v>
      </c>
      <c r="F54" s="114">
        <v>123052.14</v>
      </c>
      <c r="G54" s="81">
        <v>83.143551314523648</v>
      </c>
      <c r="H54" s="81">
        <v>36.829608035628773</v>
      </c>
    </row>
    <row r="55" spans="1:8" x14ac:dyDescent="0.2">
      <c r="A55" s="115"/>
      <c r="B55" s="113" t="s">
        <v>203</v>
      </c>
      <c r="C55" s="113" t="s">
        <v>204</v>
      </c>
      <c r="D55" s="114">
        <v>135395.25</v>
      </c>
      <c r="E55" s="114">
        <v>263791</v>
      </c>
      <c r="F55" s="114">
        <v>122234.14</v>
      </c>
      <c r="G55" s="81">
        <v>90.279489125357046</v>
      </c>
      <c r="H55" s="81">
        <v>46.337494455838147</v>
      </c>
    </row>
    <row r="56" spans="1:8" x14ac:dyDescent="0.2">
      <c r="A56" s="115"/>
      <c r="B56" s="116" t="s">
        <v>205</v>
      </c>
      <c r="C56" s="116" t="s">
        <v>206</v>
      </c>
      <c r="D56" s="117">
        <v>32076.3</v>
      </c>
      <c r="E56" s="117">
        <v>127223</v>
      </c>
      <c r="F56" s="117">
        <v>0</v>
      </c>
      <c r="G56" s="82">
        <v>0</v>
      </c>
      <c r="H56" s="82">
        <v>0</v>
      </c>
    </row>
    <row r="57" spans="1:8" x14ac:dyDescent="0.2">
      <c r="A57" s="115"/>
      <c r="B57" s="116" t="s">
        <v>207</v>
      </c>
      <c r="C57" s="116" t="s">
        <v>208</v>
      </c>
      <c r="D57" s="117">
        <v>103318.95</v>
      </c>
      <c r="E57" s="117">
        <v>136568</v>
      </c>
      <c r="F57" s="117">
        <v>122234.14</v>
      </c>
      <c r="G57" s="82">
        <v>118.30757087639779</v>
      </c>
      <c r="H57" s="82">
        <v>89.504232323824027</v>
      </c>
    </row>
    <row r="58" spans="1:8" ht="30" x14ac:dyDescent="0.2">
      <c r="A58" s="115"/>
      <c r="B58" s="113" t="s">
        <v>209</v>
      </c>
      <c r="C58" s="113" t="s">
        <v>210</v>
      </c>
      <c r="D58" s="114">
        <v>12604.37</v>
      </c>
      <c r="E58" s="114">
        <v>0</v>
      </c>
      <c r="F58" s="114">
        <v>0</v>
      </c>
      <c r="G58" s="81">
        <v>0</v>
      </c>
      <c r="H58" s="81">
        <v>0</v>
      </c>
    </row>
    <row r="59" spans="1:8" ht="28.5" x14ac:dyDescent="0.2">
      <c r="A59" s="115"/>
      <c r="B59" s="116" t="s">
        <v>211</v>
      </c>
      <c r="C59" s="116" t="s">
        <v>67</v>
      </c>
      <c r="D59" s="117">
        <v>12009.37</v>
      </c>
      <c r="E59" s="117">
        <v>0</v>
      </c>
      <c r="F59" s="117">
        <v>0</v>
      </c>
      <c r="G59" s="82">
        <v>0</v>
      </c>
      <c r="H59" s="82">
        <v>0</v>
      </c>
    </row>
    <row r="60" spans="1:8" ht="28.5" x14ac:dyDescent="0.2">
      <c r="A60" s="115"/>
      <c r="B60" s="116" t="s">
        <v>212</v>
      </c>
      <c r="C60" s="116" t="s">
        <v>69</v>
      </c>
      <c r="D60" s="117">
        <v>595</v>
      </c>
      <c r="E60" s="117">
        <v>0</v>
      </c>
      <c r="F60" s="117">
        <v>0</v>
      </c>
      <c r="G60" s="82">
        <v>0</v>
      </c>
      <c r="H60" s="82">
        <v>0</v>
      </c>
    </row>
    <row r="61" spans="1:8" ht="30" x14ac:dyDescent="0.2">
      <c r="A61" s="115"/>
      <c r="B61" s="113" t="s">
        <v>213</v>
      </c>
      <c r="C61" s="113" t="s">
        <v>70</v>
      </c>
      <c r="D61" s="114">
        <v>0</v>
      </c>
      <c r="E61" s="114">
        <v>70321</v>
      </c>
      <c r="F61" s="114">
        <v>818</v>
      </c>
      <c r="G61" s="81">
        <v>0</v>
      </c>
      <c r="H61" s="81">
        <v>1.1632371553305556</v>
      </c>
    </row>
    <row r="62" spans="1:8" ht="28.5" x14ac:dyDescent="0.2">
      <c r="A62" s="115"/>
      <c r="B62" s="116" t="s">
        <v>334</v>
      </c>
      <c r="C62" s="116" t="s">
        <v>335</v>
      </c>
      <c r="D62" s="117">
        <v>0</v>
      </c>
      <c r="E62" s="117">
        <v>0</v>
      </c>
      <c r="F62" s="117">
        <v>818</v>
      </c>
      <c r="G62" s="82">
        <v>0</v>
      </c>
      <c r="H62" s="82">
        <v>0</v>
      </c>
    </row>
    <row r="63" spans="1:8" ht="42.75" x14ac:dyDescent="0.2">
      <c r="A63" s="115"/>
      <c r="B63" s="116" t="s">
        <v>214</v>
      </c>
      <c r="C63" s="116" t="s">
        <v>71</v>
      </c>
      <c r="D63" s="117">
        <v>0</v>
      </c>
      <c r="E63" s="117">
        <v>70321</v>
      </c>
      <c r="F63" s="117">
        <v>0</v>
      </c>
      <c r="G63" s="82">
        <v>0</v>
      </c>
      <c r="H63" s="82">
        <v>0</v>
      </c>
    </row>
    <row r="64" spans="1:8" ht="30" x14ac:dyDescent="0.2">
      <c r="A64" s="115"/>
      <c r="B64" s="113" t="s">
        <v>215</v>
      </c>
      <c r="C64" s="113" t="s">
        <v>216</v>
      </c>
      <c r="D64" s="114">
        <v>2699.1</v>
      </c>
      <c r="E64" s="114">
        <v>6898.12</v>
      </c>
      <c r="F64" s="114">
        <v>0</v>
      </c>
      <c r="G64" s="81">
        <v>0</v>
      </c>
      <c r="H64" s="81">
        <v>0</v>
      </c>
    </row>
    <row r="65" spans="1:8" ht="30" x14ac:dyDescent="0.2">
      <c r="A65" s="115"/>
      <c r="B65" s="113" t="s">
        <v>217</v>
      </c>
      <c r="C65" s="113" t="s">
        <v>218</v>
      </c>
      <c r="D65" s="114">
        <v>2699.1</v>
      </c>
      <c r="E65" s="114">
        <v>6898.12</v>
      </c>
      <c r="F65" s="114">
        <v>0</v>
      </c>
      <c r="G65" s="81">
        <v>0</v>
      </c>
      <c r="H65" s="81">
        <v>0</v>
      </c>
    </row>
    <row r="66" spans="1:8" x14ac:dyDescent="0.2">
      <c r="A66" s="115"/>
      <c r="B66" s="116" t="s">
        <v>219</v>
      </c>
      <c r="C66" s="116" t="s">
        <v>220</v>
      </c>
      <c r="D66" s="117">
        <v>2699.1</v>
      </c>
      <c r="E66" s="117">
        <v>6898.12</v>
      </c>
      <c r="F66" s="117">
        <v>0</v>
      </c>
      <c r="G66" s="82">
        <v>0</v>
      </c>
      <c r="H66" s="82">
        <v>0</v>
      </c>
    </row>
    <row r="67" spans="1:8" x14ac:dyDescent="0.2">
      <c r="A67" s="115"/>
      <c r="B67" s="113" t="s">
        <v>221</v>
      </c>
      <c r="C67" s="113" t="s">
        <v>222</v>
      </c>
      <c r="D67" s="114">
        <v>14994</v>
      </c>
      <c r="E67" s="114">
        <v>60790</v>
      </c>
      <c r="F67" s="114">
        <v>473.66</v>
      </c>
      <c r="G67" s="81">
        <v>3.1589969321061759</v>
      </c>
      <c r="H67" s="81">
        <v>0.77917420628392831</v>
      </c>
    </row>
    <row r="68" spans="1:8" x14ac:dyDescent="0.2">
      <c r="A68" s="115"/>
      <c r="B68" s="113" t="s">
        <v>223</v>
      </c>
      <c r="C68" s="113" t="s">
        <v>93</v>
      </c>
      <c r="D68" s="114">
        <v>14994</v>
      </c>
      <c r="E68" s="114">
        <v>60790</v>
      </c>
      <c r="F68" s="114">
        <v>0</v>
      </c>
      <c r="G68" s="81">
        <v>0</v>
      </c>
      <c r="H68" s="81">
        <v>0</v>
      </c>
    </row>
    <row r="69" spans="1:8" x14ac:dyDescent="0.2">
      <c r="A69" s="115"/>
      <c r="B69" s="116" t="s">
        <v>224</v>
      </c>
      <c r="C69" s="116" t="s">
        <v>225</v>
      </c>
      <c r="D69" s="117">
        <v>0</v>
      </c>
      <c r="E69" s="117">
        <v>5150</v>
      </c>
      <c r="F69" s="117">
        <v>0</v>
      </c>
      <c r="G69" s="82">
        <v>0</v>
      </c>
      <c r="H69" s="82">
        <v>0</v>
      </c>
    </row>
    <row r="70" spans="1:8" x14ac:dyDescent="0.2">
      <c r="A70" s="115"/>
      <c r="B70" s="116" t="s">
        <v>226</v>
      </c>
      <c r="C70" s="116" t="s">
        <v>227</v>
      </c>
      <c r="D70" s="117">
        <v>14994</v>
      </c>
      <c r="E70" s="117">
        <v>55640</v>
      </c>
      <c r="F70" s="117">
        <v>0</v>
      </c>
      <c r="G70" s="82">
        <v>0</v>
      </c>
      <c r="H70" s="82">
        <v>0</v>
      </c>
    </row>
    <row r="71" spans="1:8" x14ac:dyDescent="0.2">
      <c r="A71" s="115"/>
      <c r="B71" s="113" t="s">
        <v>336</v>
      </c>
      <c r="C71" s="112"/>
      <c r="D71" s="114">
        <v>0</v>
      </c>
      <c r="E71" s="114">
        <v>0</v>
      </c>
      <c r="F71" s="114">
        <v>473.66</v>
      </c>
      <c r="G71" s="81">
        <v>0</v>
      </c>
      <c r="H71" s="81">
        <v>0</v>
      </c>
    </row>
    <row r="72" spans="1:8" x14ac:dyDescent="0.2">
      <c r="A72" s="115"/>
      <c r="B72" s="116" t="s">
        <v>337</v>
      </c>
      <c r="C72" s="116" t="s">
        <v>338</v>
      </c>
      <c r="D72" s="117">
        <v>0</v>
      </c>
      <c r="E72" s="117">
        <v>0</v>
      </c>
      <c r="F72" s="117">
        <v>473.66</v>
      </c>
      <c r="G72" s="82">
        <v>0</v>
      </c>
      <c r="H72" s="82">
        <v>0</v>
      </c>
    </row>
    <row r="73" spans="1:8" x14ac:dyDescent="0.2">
      <c r="A73" s="111" t="s">
        <v>228</v>
      </c>
      <c r="B73" s="112"/>
      <c r="C73" s="113" t="s">
        <v>2</v>
      </c>
      <c r="D73" s="114">
        <v>95723.02</v>
      </c>
      <c r="E73" s="114">
        <v>71500</v>
      </c>
      <c r="F73" s="114">
        <v>88663.72</v>
      </c>
      <c r="G73" s="81">
        <v>92.625284910567999</v>
      </c>
      <c r="H73" s="81">
        <v>124.00520279720278</v>
      </c>
    </row>
    <row r="74" spans="1:8" ht="30" x14ac:dyDescent="0.2">
      <c r="A74" s="115"/>
      <c r="B74" s="113" t="s">
        <v>229</v>
      </c>
      <c r="C74" s="113" t="s">
        <v>230</v>
      </c>
      <c r="D74" s="114">
        <v>415</v>
      </c>
      <c r="E74" s="114">
        <v>0</v>
      </c>
      <c r="F74" s="114">
        <v>0</v>
      </c>
      <c r="G74" s="81">
        <v>0</v>
      </c>
      <c r="H74" s="81">
        <v>0</v>
      </c>
    </row>
    <row r="75" spans="1:8" x14ac:dyDescent="0.2">
      <c r="A75" s="115"/>
      <c r="B75" s="113" t="s">
        <v>231</v>
      </c>
      <c r="C75" s="113" t="s">
        <v>232</v>
      </c>
      <c r="D75" s="114">
        <v>415</v>
      </c>
      <c r="E75" s="114">
        <v>0</v>
      </c>
      <c r="F75" s="114">
        <v>0</v>
      </c>
      <c r="G75" s="81">
        <v>0</v>
      </c>
      <c r="H75" s="81">
        <v>0</v>
      </c>
    </row>
    <row r="76" spans="1:8" x14ac:dyDescent="0.2">
      <c r="A76" s="115"/>
      <c r="B76" s="116" t="s">
        <v>233</v>
      </c>
      <c r="C76" s="116" t="s">
        <v>234</v>
      </c>
      <c r="D76" s="117">
        <v>415</v>
      </c>
      <c r="E76" s="117">
        <v>0</v>
      </c>
      <c r="F76" s="117">
        <v>0</v>
      </c>
      <c r="G76" s="82">
        <v>0</v>
      </c>
      <c r="H76" s="82">
        <v>0</v>
      </c>
    </row>
    <row r="77" spans="1:8" ht="30" x14ac:dyDescent="0.2">
      <c r="A77" s="115"/>
      <c r="B77" s="113" t="s">
        <v>235</v>
      </c>
      <c r="C77" s="113" t="s">
        <v>236</v>
      </c>
      <c r="D77" s="114">
        <v>95308.02</v>
      </c>
      <c r="E77" s="114">
        <v>65900</v>
      </c>
      <c r="F77" s="114">
        <v>88663.72</v>
      </c>
      <c r="G77" s="81">
        <v>93.028603469046985</v>
      </c>
      <c r="H77" s="81">
        <v>134.54282245827011</v>
      </c>
    </row>
    <row r="78" spans="1:8" x14ac:dyDescent="0.2">
      <c r="A78" s="115"/>
      <c r="B78" s="113" t="s">
        <v>237</v>
      </c>
      <c r="C78" s="113" t="s">
        <v>238</v>
      </c>
      <c r="D78" s="114">
        <v>95308.02</v>
      </c>
      <c r="E78" s="114">
        <v>61900</v>
      </c>
      <c r="F78" s="114">
        <v>80788.72</v>
      </c>
      <c r="G78" s="81">
        <v>84.765920013866619</v>
      </c>
      <c r="H78" s="81">
        <v>130.51489499192246</v>
      </c>
    </row>
    <row r="79" spans="1:8" x14ac:dyDescent="0.2">
      <c r="A79" s="115"/>
      <c r="B79" s="116" t="s">
        <v>239</v>
      </c>
      <c r="C79" s="116" t="s">
        <v>240</v>
      </c>
      <c r="D79" s="117">
        <v>3668.75</v>
      </c>
      <c r="E79" s="117">
        <v>35000</v>
      </c>
      <c r="F79" s="117">
        <v>34183.339999999997</v>
      </c>
      <c r="G79" s="82">
        <v>931.74350936967619</v>
      </c>
      <c r="H79" s="82">
        <v>97.66668571428572</v>
      </c>
    </row>
    <row r="80" spans="1:8" x14ac:dyDescent="0.2">
      <c r="A80" s="115"/>
      <c r="B80" s="116" t="s">
        <v>241</v>
      </c>
      <c r="C80" s="116" t="s">
        <v>242</v>
      </c>
      <c r="D80" s="117">
        <v>0</v>
      </c>
      <c r="E80" s="117">
        <v>400</v>
      </c>
      <c r="F80" s="117">
        <v>2619.48</v>
      </c>
      <c r="G80" s="82">
        <v>0</v>
      </c>
      <c r="H80" s="82">
        <v>654.87</v>
      </c>
    </row>
    <row r="81" spans="1:8" x14ac:dyDescent="0.2">
      <c r="A81" s="115"/>
      <c r="B81" s="116" t="s">
        <v>243</v>
      </c>
      <c r="C81" s="116" t="s">
        <v>244</v>
      </c>
      <c r="D81" s="117">
        <v>198.95</v>
      </c>
      <c r="E81" s="117">
        <v>1500</v>
      </c>
      <c r="F81" s="117">
        <v>0</v>
      </c>
      <c r="G81" s="82">
        <v>0</v>
      </c>
      <c r="H81" s="82">
        <v>0</v>
      </c>
    </row>
    <row r="82" spans="1:8" x14ac:dyDescent="0.2">
      <c r="A82" s="115"/>
      <c r="B82" s="116" t="s">
        <v>245</v>
      </c>
      <c r="C82" s="116" t="s">
        <v>246</v>
      </c>
      <c r="D82" s="117">
        <v>91440.320000000007</v>
      </c>
      <c r="E82" s="117">
        <v>25000</v>
      </c>
      <c r="F82" s="117">
        <v>43985.9</v>
      </c>
      <c r="G82" s="82">
        <v>48.103396838506249</v>
      </c>
      <c r="H82" s="82">
        <v>175.9436</v>
      </c>
    </row>
    <row r="83" spans="1:8" x14ac:dyDescent="0.2">
      <c r="A83" s="115"/>
      <c r="B83" s="113" t="s">
        <v>248</v>
      </c>
      <c r="C83" s="113" t="s">
        <v>249</v>
      </c>
      <c r="D83" s="114">
        <v>0</v>
      </c>
      <c r="E83" s="114">
        <v>4000</v>
      </c>
      <c r="F83" s="114">
        <v>7875</v>
      </c>
      <c r="G83" s="81">
        <v>0</v>
      </c>
      <c r="H83" s="81">
        <v>196.875</v>
      </c>
    </row>
    <row r="84" spans="1:8" x14ac:dyDescent="0.2">
      <c r="A84" s="115"/>
      <c r="B84" s="116" t="s">
        <v>250</v>
      </c>
      <c r="C84" s="116" t="s">
        <v>251</v>
      </c>
      <c r="D84" s="117">
        <v>0</v>
      </c>
      <c r="E84" s="117">
        <v>4000</v>
      </c>
      <c r="F84" s="117">
        <v>7875</v>
      </c>
      <c r="G84" s="82">
        <v>0</v>
      </c>
      <c r="H84" s="82">
        <v>196.875</v>
      </c>
    </row>
    <row r="85" spans="1:8" ht="30" x14ac:dyDescent="0.2">
      <c r="A85" s="115"/>
      <c r="B85" s="113" t="s">
        <v>252</v>
      </c>
      <c r="C85" s="113" t="s">
        <v>253</v>
      </c>
      <c r="D85" s="114">
        <v>0</v>
      </c>
      <c r="E85" s="114">
        <v>5600</v>
      </c>
      <c r="F85" s="114">
        <v>0</v>
      </c>
      <c r="G85" s="81">
        <v>0</v>
      </c>
      <c r="H85" s="81">
        <v>0</v>
      </c>
    </row>
    <row r="86" spans="1:8" ht="30" x14ac:dyDescent="0.2">
      <c r="A86" s="115"/>
      <c r="B86" s="113" t="s">
        <v>254</v>
      </c>
      <c r="C86" s="113" t="s">
        <v>255</v>
      </c>
      <c r="D86" s="114">
        <v>0</v>
      </c>
      <c r="E86" s="114">
        <v>3000</v>
      </c>
      <c r="F86" s="114">
        <v>0</v>
      </c>
      <c r="G86" s="81">
        <v>0</v>
      </c>
      <c r="H86" s="81">
        <v>0</v>
      </c>
    </row>
    <row r="87" spans="1:8" ht="28.5" x14ac:dyDescent="0.2">
      <c r="A87" s="115"/>
      <c r="B87" s="116" t="s">
        <v>256</v>
      </c>
      <c r="C87" s="116" t="s">
        <v>255</v>
      </c>
      <c r="D87" s="117">
        <v>0</v>
      </c>
      <c r="E87" s="117">
        <v>3000</v>
      </c>
      <c r="F87" s="117">
        <v>0</v>
      </c>
      <c r="G87" s="82">
        <v>0</v>
      </c>
      <c r="H87" s="82">
        <v>0</v>
      </c>
    </row>
    <row r="88" spans="1:8" ht="30" x14ac:dyDescent="0.2">
      <c r="A88" s="115"/>
      <c r="B88" s="113" t="s">
        <v>257</v>
      </c>
      <c r="C88" s="113" t="s">
        <v>258</v>
      </c>
      <c r="D88" s="114">
        <v>0</v>
      </c>
      <c r="E88" s="114">
        <v>1300</v>
      </c>
      <c r="F88" s="114">
        <v>0</v>
      </c>
      <c r="G88" s="81">
        <v>0</v>
      </c>
      <c r="H88" s="81">
        <v>0</v>
      </c>
    </row>
    <row r="89" spans="1:8" ht="28.5" x14ac:dyDescent="0.2">
      <c r="A89" s="115"/>
      <c r="B89" s="116" t="s">
        <v>259</v>
      </c>
      <c r="C89" s="116" t="s">
        <v>258</v>
      </c>
      <c r="D89" s="117">
        <v>0</v>
      </c>
      <c r="E89" s="117">
        <v>1300</v>
      </c>
      <c r="F89" s="117">
        <v>0</v>
      </c>
      <c r="G89" s="82">
        <v>0</v>
      </c>
      <c r="H89" s="82">
        <v>0</v>
      </c>
    </row>
    <row r="90" spans="1:8" ht="30" x14ac:dyDescent="0.2">
      <c r="A90" s="115"/>
      <c r="B90" s="113" t="s">
        <v>260</v>
      </c>
      <c r="C90" s="113" t="s">
        <v>261</v>
      </c>
      <c r="D90" s="114">
        <v>0</v>
      </c>
      <c r="E90" s="114">
        <v>1300</v>
      </c>
      <c r="F90" s="114">
        <v>0</v>
      </c>
      <c r="G90" s="81">
        <v>0</v>
      </c>
      <c r="H90" s="81">
        <v>0</v>
      </c>
    </row>
    <row r="91" spans="1:8" ht="28.5" x14ac:dyDescent="0.2">
      <c r="A91" s="115"/>
      <c r="B91" s="116" t="s">
        <v>262</v>
      </c>
      <c r="C91" s="116" t="s">
        <v>261</v>
      </c>
      <c r="D91" s="117">
        <v>0</v>
      </c>
      <c r="E91" s="117">
        <v>1300</v>
      </c>
      <c r="F91" s="117">
        <v>0</v>
      </c>
      <c r="G91" s="82">
        <v>0</v>
      </c>
      <c r="H91" s="82">
        <v>0</v>
      </c>
    </row>
    <row r="92" spans="1:8" x14ac:dyDescent="0.2">
      <c r="A92" s="111" t="s">
        <v>53</v>
      </c>
      <c r="B92" s="112"/>
      <c r="C92" s="113" t="s">
        <v>47</v>
      </c>
      <c r="D92" s="114">
        <v>5269037.6399999997</v>
      </c>
      <c r="E92" s="114">
        <v>9044669.5199999996</v>
      </c>
      <c r="F92" s="114">
        <v>4425029.17</v>
      </c>
      <c r="G92" s="81">
        <v>83.981733901601046</v>
      </c>
      <c r="H92" s="81">
        <v>48.924166440964669</v>
      </c>
    </row>
    <row r="93" spans="1:8" ht="30" x14ac:dyDescent="0.2">
      <c r="A93" s="115"/>
      <c r="B93" s="113" t="s">
        <v>54</v>
      </c>
      <c r="C93" s="113" t="s">
        <v>55</v>
      </c>
      <c r="D93" s="114">
        <v>1079060.54</v>
      </c>
      <c r="E93" s="114">
        <v>1642531.24</v>
      </c>
      <c r="F93" s="114">
        <v>994784.81</v>
      </c>
      <c r="G93" s="81">
        <v>92.189897890251828</v>
      </c>
      <c r="H93" s="81">
        <v>60.564133319010729</v>
      </c>
    </row>
    <row r="94" spans="1:8" x14ac:dyDescent="0.2">
      <c r="A94" s="115"/>
      <c r="B94" s="113" t="s">
        <v>56</v>
      </c>
      <c r="C94" s="113" t="s">
        <v>57</v>
      </c>
      <c r="D94" s="114">
        <v>0</v>
      </c>
      <c r="E94" s="114">
        <v>0</v>
      </c>
      <c r="F94" s="114">
        <v>27486.18</v>
      </c>
      <c r="G94" s="81">
        <v>0</v>
      </c>
      <c r="H94" s="81">
        <v>0</v>
      </c>
    </row>
    <row r="95" spans="1:8" ht="28.5" x14ac:dyDescent="0.2">
      <c r="A95" s="115"/>
      <c r="B95" s="116" t="s">
        <v>58</v>
      </c>
      <c r="C95" s="116" t="s">
        <v>59</v>
      </c>
      <c r="D95" s="117">
        <v>0</v>
      </c>
      <c r="E95" s="117">
        <v>0</v>
      </c>
      <c r="F95" s="117">
        <v>27486.18</v>
      </c>
      <c r="G95" s="82">
        <v>0</v>
      </c>
      <c r="H95" s="82">
        <v>0</v>
      </c>
    </row>
    <row r="96" spans="1:8" ht="30" x14ac:dyDescent="0.2">
      <c r="A96" s="115"/>
      <c r="B96" s="113" t="s">
        <v>60</v>
      </c>
      <c r="C96" s="113" t="s">
        <v>61</v>
      </c>
      <c r="D96" s="114">
        <v>799679.16</v>
      </c>
      <c r="E96" s="114">
        <v>789000</v>
      </c>
      <c r="F96" s="114">
        <v>386765.64</v>
      </c>
      <c r="G96" s="81">
        <v>48.365101824086551</v>
      </c>
      <c r="H96" s="81">
        <v>49.019726235741437</v>
      </c>
    </row>
    <row r="97" spans="1:8" ht="28.5" x14ac:dyDescent="0.2">
      <c r="A97" s="115"/>
      <c r="B97" s="116" t="s">
        <v>62</v>
      </c>
      <c r="C97" s="116" t="s">
        <v>63</v>
      </c>
      <c r="D97" s="117">
        <v>799679.16</v>
      </c>
      <c r="E97" s="117">
        <v>789000</v>
      </c>
      <c r="F97" s="117">
        <v>386765.64</v>
      </c>
      <c r="G97" s="82">
        <v>48.365101824086551</v>
      </c>
      <c r="H97" s="82">
        <v>49.019726235741437</v>
      </c>
    </row>
    <row r="98" spans="1:8" ht="30" x14ac:dyDescent="0.2">
      <c r="A98" s="115"/>
      <c r="B98" s="113" t="s">
        <v>64</v>
      </c>
      <c r="C98" s="113" t="s">
        <v>65</v>
      </c>
      <c r="D98" s="114">
        <v>279381.38</v>
      </c>
      <c r="E98" s="114">
        <v>853531.24</v>
      </c>
      <c r="F98" s="114">
        <v>580532.99</v>
      </c>
      <c r="G98" s="81">
        <v>207.79229811235092</v>
      </c>
      <c r="H98" s="81">
        <v>68.01543549829529</v>
      </c>
    </row>
    <row r="99" spans="1:8" ht="28.5" x14ac:dyDescent="0.2">
      <c r="A99" s="115"/>
      <c r="B99" s="116" t="s">
        <v>66</v>
      </c>
      <c r="C99" s="116" t="s">
        <v>67</v>
      </c>
      <c r="D99" s="117">
        <v>148365.26</v>
      </c>
      <c r="E99" s="117">
        <v>703531.24</v>
      </c>
      <c r="F99" s="117">
        <v>347711.98</v>
      </c>
      <c r="G99" s="82">
        <v>234.36212763014737</v>
      </c>
      <c r="H99" s="82">
        <v>49.423815209684221</v>
      </c>
    </row>
    <row r="100" spans="1:8" ht="28.5" x14ac:dyDescent="0.2">
      <c r="A100" s="115"/>
      <c r="B100" s="116" t="s">
        <v>68</v>
      </c>
      <c r="C100" s="116" t="s">
        <v>69</v>
      </c>
      <c r="D100" s="117">
        <v>131016.12</v>
      </c>
      <c r="E100" s="117">
        <v>150000</v>
      </c>
      <c r="F100" s="117">
        <v>232821.01</v>
      </c>
      <c r="G100" s="82">
        <v>177.70409473277027</v>
      </c>
      <c r="H100" s="82">
        <v>155.21400666666668</v>
      </c>
    </row>
    <row r="101" spans="1:8" x14ac:dyDescent="0.2">
      <c r="A101" s="115"/>
      <c r="B101" s="113" t="s">
        <v>72</v>
      </c>
      <c r="C101" s="113" t="s">
        <v>73</v>
      </c>
      <c r="D101" s="114">
        <v>0</v>
      </c>
      <c r="E101" s="114">
        <v>300</v>
      </c>
      <c r="F101" s="114">
        <v>0</v>
      </c>
      <c r="G101" s="81">
        <v>0</v>
      </c>
      <c r="H101" s="81">
        <v>0</v>
      </c>
    </row>
    <row r="102" spans="1:8" x14ac:dyDescent="0.2">
      <c r="A102" s="115"/>
      <c r="B102" s="113" t="s">
        <v>74</v>
      </c>
      <c r="C102" s="113" t="s">
        <v>75</v>
      </c>
      <c r="D102" s="114">
        <v>0</v>
      </c>
      <c r="E102" s="114">
        <v>300</v>
      </c>
      <c r="F102" s="114">
        <v>0</v>
      </c>
      <c r="G102" s="81">
        <v>0</v>
      </c>
      <c r="H102" s="81">
        <v>0</v>
      </c>
    </row>
    <row r="103" spans="1:8" x14ac:dyDescent="0.2">
      <c r="A103" s="115"/>
      <c r="B103" s="116" t="s">
        <v>76</v>
      </c>
      <c r="C103" s="116" t="s">
        <v>77</v>
      </c>
      <c r="D103" s="117">
        <v>0</v>
      </c>
      <c r="E103" s="117">
        <v>300</v>
      </c>
      <c r="F103" s="117">
        <v>0</v>
      </c>
      <c r="G103" s="82">
        <v>0</v>
      </c>
      <c r="H103" s="82">
        <v>0</v>
      </c>
    </row>
    <row r="104" spans="1:8" ht="30" x14ac:dyDescent="0.2">
      <c r="A104" s="115"/>
      <c r="B104" s="113" t="s">
        <v>78</v>
      </c>
      <c r="C104" s="113" t="s">
        <v>79</v>
      </c>
      <c r="D104" s="114">
        <v>199536.06</v>
      </c>
      <c r="E104" s="114">
        <v>305338.28000000003</v>
      </c>
      <c r="F104" s="114">
        <v>171358.82</v>
      </c>
      <c r="G104" s="81">
        <v>85.878622640940179</v>
      </c>
      <c r="H104" s="81">
        <v>56.120975070665885</v>
      </c>
    </row>
    <row r="105" spans="1:8" x14ac:dyDescent="0.2">
      <c r="A105" s="115"/>
      <c r="B105" s="113" t="s">
        <v>80</v>
      </c>
      <c r="C105" s="113" t="s">
        <v>81</v>
      </c>
      <c r="D105" s="114">
        <v>199536.06</v>
      </c>
      <c r="E105" s="114">
        <v>305338.28000000003</v>
      </c>
      <c r="F105" s="114">
        <v>171358.82</v>
      </c>
      <c r="G105" s="81">
        <v>85.878622640940179</v>
      </c>
      <c r="H105" s="81">
        <v>56.120975070665885</v>
      </c>
    </row>
    <row r="106" spans="1:8" x14ac:dyDescent="0.2">
      <c r="A106" s="115"/>
      <c r="B106" s="116" t="s">
        <v>82</v>
      </c>
      <c r="C106" s="116" t="s">
        <v>83</v>
      </c>
      <c r="D106" s="117">
        <v>199536.06</v>
      </c>
      <c r="E106" s="117">
        <v>305338.28000000003</v>
      </c>
      <c r="F106" s="117">
        <v>171358.82</v>
      </c>
      <c r="G106" s="82">
        <v>85.878622640940179</v>
      </c>
      <c r="H106" s="82">
        <v>56.120975070665885</v>
      </c>
    </row>
    <row r="107" spans="1:8" ht="30" x14ac:dyDescent="0.2">
      <c r="A107" s="115"/>
      <c r="B107" s="113" t="s">
        <v>84</v>
      </c>
      <c r="C107" s="113" t="s">
        <v>85</v>
      </c>
      <c r="D107" s="114">
        <v>1137611</v>
      </c>
      <c r="E107" s="114">
        <v>2600000</v>
      </c>
      <c r="F107" s="114">
        <v>1332892.3899999999</v>
      </c>
      <c r="G107" s="81">
        <v>117.16591963333687</v>
      </c>
      <c r="H107" s="81">
        <v>51.265091923076923</v>
      </c>
    </row>
    <row r="108" spans="1:8" ht="30" x14ac:dyDescent="0.2">
      <c r="A108" s="115"/>
      <c r="B108" s="113" t="s">
        <v>86</v>
      </c>
      <c r="C108" s="113" t="s">
        <v>87</v>
      </c>
      <c r="D108" s="114">
        <v>1137111</v>
      </c>
      <c r="E108" s="114">
        <v>2600000</v>
      </c>
      <c r="F108" s="114">
        <v>1332892.3899999999</v>
      </c>
      <c r="G108" s="81">
        <v>117.21743875487968</v>
      </c>
      <c r="H108" s="81">
        <v>51.265091923076923</v>
      </c>
    </row>
    <row r="109" spans="1:8" x14ac:dyDescent="0.2">
      <c r="A109" s="115"/>
      <c r="B109" s="116" t="s">
        <v>88</v>
      </c>
      <c r="C109" s="116" t="s">
        <v>89</v>
      </c>
      <c r="D109" s="117">
        <v>1137111</v>
      </c>
      <c r="E109" s="117">
        <v>2600000</v>
      </c>
      <c r="F109" s="117">
        <v>1332892.3899999999</v>
      </c>
      <c r="G109" s="82">
        <v>117.21743875487968</v>
      </c>
      <c r="H109" s="82">
        <v>51.265091923076923</v>
      </c>
    </row>
    <row r="110" spans="1:8" ht="30" x14ac:dyDescent="0.2">
      <c r="A110" s="115"/>
      <c r="B110" s="113" t="s">
        <v>90</v>
      </c>
      <c r="C110" s="113" t="s">
        <v>91</v>
      </c>
      <c r="D110" s="114">
        <v>500</v>
      </c>
      <c r="E110" s="114">
        <v>0</v>
      </c>
      <c r="F110" s="114">
        <v>0</v>
      </c>
      <c r="G110" s="81">
        <v>0</v>
      </c>
      <c r="H110" s="81">
        <v>0</v>
      </c>
    </row>
    <row r="111" spans="1:8" x14ac:dyDescent="0.2">
      <c r="A111" s="115"/>
      <c r="B111" s="116" t="s">
        <v>92</v>
      </c>
      <c r="C111" s="116" t="s">
        <v>93</v>
      </c>
      <c r="D111" s="117">
        <v>500</v>
      </c>
      <c r="E111" s="117">
        <v>0</v>
      </c>
      <c r="F111" s="117">
        <v>0</v>
      </c>
      <c r="G111" s="82">
        <v>0</v>
      </c>
      <c r="H111" s="82">
        <v>0</v>
      </c>
    </row>
    <row r="112" spans="1:8" ht="30" x14ac:dyDescent="0.2">
      <c r="A112" s="115"/>
      <c r="B112" s="113" t="s">
        <v>94</v>
      </c>
      <c r="C112" s="113" t="s">
        <v>95</v>
      </c>
      <c r="D112" s="114">
        <v>2848411.67</v>
      </c>
      <c r="E112" s="114">
        <v>4496000</v>
      </c>
      <c r="F112" s="114">
        <v>1910534.37</v>
      </c>
      <c r="G112" s="81">
        <v>67.07367443133667</v>
      </c>
      <c r="H112" s="81">
        <v>42.494091859430604</v>
      </c>
    </row>
    <row r="113" spans="1:8" ht="45" x14ac:dyDescent="0.2">
      <c r="A113" s="115"/>
      <c r="B113" s="113" t="s">
        <v>96</v>
      </c>
      <c r="C113" s="113" t="s">
        <v>97</v>
      </c>
      <c r="D113" s="114">
        <v>681654.45</v>
      </c>
      <c r="E113" s="114">
        <v>943000</v>
      </c>
      <c r="F113" s="114">
        <v>400800.81</v>
      </c>
      <c r="G113" s="81">
        <v>58.79823860901957</v>
      </c>
      <c r="H113" s="81">
        <v>42.502737009544006</v>
      </c>
    </row>
    <row r="114" spans="1:8" ht="28.5" x14ac:dyDescent="0.2">
      <c r="A114" s="115"/>
      <c r="B114" s="116" t="s">
        <v>98</v>
      </c>
      <c r="C114" s="116" t="s">
        <v>99</v>
      </c>
      <c r="D114" s="117">
        <v>681654.45</v>
      </c>
      <c r="E114" s="117">
        <v>700000</v>
      </c>
      <c r="F114" s="117">
        <v>400800.81</v>
      </c>
      <c r="G114" s="82">
        <v>58.79823860901957</v>
      </c>
      <c r="H114" s="82">
        <v>57.257258571428565</v>
      </c>
    </row>
    <row r="115" spans="1:8" ht="42.75" x14ac:dyDescent="0.2">
      <c r="A115" s="115"/>
      <c r="B115" s="116" t="s">
        <v>100</v>
      </c>
      <c r="C115" s="116" t="s">
        <v>101</v>
      </c>
      <c r="D115" s="117">
        <v>0</v>
      </c>
      <c r="E115" s="117">
        <v>243000</v>
      </c>
      <c r="F115" s="117">
        <v>0</v>
      </c>
      <c r="G115" s="82">
        <v>0</v>
      </c>
      <c r="H115" s="82">
        <v>0</v>
      </c>
    </row>
    <row r="116" spans="1:8" ht="30" x14ac:dyDescent="0.2">
      <c r="A116" s="115"/>
      <c r="B116" s="113" t="s">
        <v>102</v>
      </c>
      <c r="C116" s="113" t="s">
        <v>103</v>
      </c>
      <c r="D116" s="114">
        <v>2166757.2200000002</v>
      </c>
      <c r="E116" s="114">
        <v>3553000</v>
      </c>
      <c r="F116" s="114">
        <v>1509733.56</v>
      </c>
      <c r="G116" s="81">
        <v>69.677098387607998</v>
      </c>
      <c r="H116" s="81">
        <v>42.491797354348435</v>
      </c>
    </row>
    <row r="117" spans="1:8" ht="28.5" x14ac:dyDescent="0.2">
      <c r="A117" s="115"/>
      <c r="B117" s="116" t="s">
        <v>104</v>
      </c>
      <c r="C117" s="116" t="s">
        <v>103</v>
      </c>
      <c r="D117" s="117">
        <v>2166757.2200000002</v>
      </c>
      <c r="E117" s="117">
        <v>3553000</v>
      </c>
      <c r="F117" s="117">
        <v>1509733.56</v>
      </c>
      <c r="G117" s="82">
        <v>69.677098387607998</v>
      </c>
      <c r="H117" s="82">
        <v>42.491797354348435</v>
      </c>
    </row>
    <row r="118" spans="1:8" x14ac:dyDescent="0.2">
      <c r="A118" s="115"/>
      <c r="B118" s="113" t="s">
        <v>105</v>
      </c>
      <c r="C118" s="113" t="s">
        <v>106</v>
      </c>
      <c r="D118" s="114">
        <v>4418.37</v>
      </c>
      <c r="E118" s="114">
        <v>500</v>
      </c>
      <c r="F118" s="114">
        <v>15458.78</v>
      </c>
      <c r="G118" s="81">
        <v>349.87518021351764</v>
      </c>
      <c r="H118" s="81">
        <v>3091.7559999999999</v>
      </c>
    </row>
    <row r="119" spans="1:8" x14ac:dyDescent="0.2">
      <c r="A119" s="115"/>
      <c r="B119" s="113" t="s">
        <v>107</v>
      </c>
      <c r="C119" s="113" t="s">
        <v>108</v>
      </c>
      <c r="D119" s="114">
        <v>4418.37</v>
      </c>
      <c r="E119" s="114">
        <v>500</v>
      </c>
      <c r="F119" s="114">
        <v>15458.78</v>
      </c>
      <c r="G119" s="81">
        <v>349.87518021351764</v>
      </c>
      <c r="H119" s="81">
        <v>3091.7559999999999</v>
      </c>
    </row>
    <row r="120" spans="1:8" x14ac:dyDescent="0.2">
      <c r="A120" s="115"/>
      <c r="B120" s="116" t="s">
        <v>109</v>
      </c>
      <c r="C120" s="116" t="s">
        <v>108</v>
      </c>
      <c r="D120" s="117">
        <v>4418.37</v>
      </c>
      <c r="E120" s="117">
        <v>500</v>
      </c>
      <c r="F120" s="117">
        <v>15458.78</v>
      </c>
      <c r="G120" s="82">
        <v>349.87518021351764</v>
      </c>
      <c r="H120" s="82">
        <v>3091.7559999999999</v>
      </c>
    </row>
    <row r="121" spans="1:8" ht="30" x14ac:dyDescent="0.2">
      <c r="A121" s="111" t="s">
        <v>110</v>
      </c>
      <c r="B121" s="112"/>
      <c r="C121" s="113" t="s">
        <v>111</v>
      </c>
      <c r="D121" s="114">
        <v>0</v>
      </c>
      <c r="E121" s="114">
        <v>0</v>
      </c>
      <c r="F121" s="114">
        <v>416</v>
      </c>
      <c r="G121" s="81">
        <v>0</v>
      </c>
      <c r="H121" s="81">
        <v>0</v>
      </c>
    </row>
    <row r="122" spans="1:8" ht="30" x14ac:dyDescent="0.2">
      <c r="A122" s="115"/>
      <c r="B122" s="113" t="s">
        <v>112</v>
      </c>
      <c r="C122" s="113" t="s">
        <v>113</v>
      </c>
      <c r="D122" s="114">
        <v>0</v>
      </c>
      <c r="E122" s="114">
        <v>0</v>
      </c>
      <c r="F122" s="114">
        <v>416</v>
      </c>
      <c r="G122" s="81">
        <v>0</v>
      </c>
      <c r="H122" s="81">
        <v>0</v>
      </c>
    </row>
    <row r="123" spans="1:8" ht="30" x14ac:dyDescent="0.2">
      <c r="A123" s="115"/>
      <c r="B123" s="113" t="s">
        <v>339</v>
      </c>
      <c r="C123" s="113" t="s">
        <v>340</v>
      </c>
      <c r="D123" s="114">
        <v>0</v>
      </c>
      <c r="E123" s="114">
        <v>0</v>
      </c>
      <c r="F123" s="114">
        <v>416</v>
      </c>
      <c r="G123" s="81">
        <v>0</v>
      </c>
      <c r="H123" s="81">
        <v>0</v>
      </c>
    </row>
    <row r="124" spans="1:8" ht="28.5" x14ac:dyDescent="0.2">
      <c r="A124" s="115"/>
      <c r="B124" s="116" t="s">
        <v>341</v>
      </c>
      <c r="C124" s="116" t="s">
        <v>247</v>
      </c>
      <c r="D124" s="117">
        <v>0</v>
      </c>
      <c r="E124" s="117">
        <v>0</v>
      </c>
      <c r="F124" s="117">
        <v>416</v>
      </c>
      <c r="G124" s="82">
        <v>0</v>
      </c>
      <c r="H124" s="82">
        <v>0</v>
      </c>
    </row>
    <row r="127" spans="1:8" x14ac:dyDescent="0.2">
      <c r="F127" s="11" t="s">
        <v>42</v>
      </c>
    </row>
    <row r="128" spans="1:8" x14ac:dyDescent="0.2">
      <c r="F128" s="12" t="s">
        <v>43</v>
      </c>
    </row>
  </sheetData>
  <mergeCells count="5">
    <mergeCell ref="A1:H1"/>
    <mergeCell ref="A2:H2"/>
    <mergeCell ref="A3:H3"/>
    <mergeCell ref="A6:H6"/>
    <mergeCell ref="A8:C8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64"/>
  <sheetViews>
    <sheetView topLeftCell="A3" zoomScaleNormal="100" workbookViewId="0">
      <selection activeCell="B33" sqref="B33"/>
    </sheetView>
  </sheetViews>
  <sheetFormatPr defaultRowHeight="18.75" x14ac:dyDescent="0.3"/>
  <cols>
    <col min="1" max="1" width="55.85546875" style="9" customWidth="1"/>
    <col min="2" max="4" width="24.5703125" style="9" customWidth="1"/>
    <col min="5" max="6" width="11.5703125" style="9" customWidth="1"/>
    <col min="7" max="7" width="53.5703125" style="9" customWidth="1"/>
    <col min="8" max="16384" width="9.140625" style="9"/>
  </cols>
  <sheetData>
    <row r="1" spans="1:7" s="12" customFormat="1" ht="33.75" customHeight="1" x14ac:dyDescent="0.2">
      <c r="A1" s="195" t="s">
        <v>332</v>
      </c>
      <c r="B1" s="195"/>
      <c r="C1" s="195"/>
      <c r="D1" s="195"/>
      <c r="E1" s="195"/>
      <c r="F1" s="195"/>
      <c r="G1" s="162"/>
    </row>
    <row r="2" spans="1:7" s="12" customFormat="1" ht="15.75" customHeight="1" x14ac:dyDescent="0.2">
      <c r="A2" s="194" t="s">
        <v>9</v>
      </c>
      <c r="B2" s="194"/>
      <c r="C2" s="194"/>
      <c r="D2" s="194"/>
      <c r="E2" s="194"/>
      <c r="F2" s="194"/>
    </row>
    <row r="3" spans="1:7" s="12" customFormat="1" ht="15.75" customHeight="1" x14ac:dyDescent="0.2">
      <c r="A3" s="202" t="s">
        <v>315</v>
      </c>
      <c r="B3" s="202"/>
      <c r="C3" s="202"/>
      <c r="D3" s="202"/>
      <c r="E3" s="202"/>
      <c r="F3" s="202"/>
    </row>
    <row r="4" spans="1:7" x14ac:dyDescent="0.3">
      <c r="A4" s="13"/>
      <c r="B4" s="13"/>
    </row>
    <row r="5" spans="1:7" ht="11.25" customHeight="1" x14ac:dyDescent="0.3">
      <c r="A5" s="16"/>
      <c r="B5" s="16"/>
      <c r="C5" s="16"/>
      <c r="D5" s="10"/>
      <c r="E5" s="10"/>
    </row>
    <row r="6" spans="1:7" x14ac:dyDescent="0.3">
      <c r="A6" s="194" t="s">
        <v>312</v>
      </c>
      <c r="B6" s="194"/>
      <c r="C6" s="194"/>
      <c r="D6" s="194"/>
      <c r="E6" s="194"/>
      <c r="F6" s="194"/>
    </row>
    <row r="7" spans="1:7" ht="15.75" customHeight="1" x14ac:dyDescent="0.3">
      <c r="A7" s="34"/>
      <c r="B7" s="34"/>
      <c r="C7" s="34"/>
      <c r="D7" s="34"/>
      <c r="E7" s="34"/>
      <c r="F7" s="34"/>
    </row>
    <row r="8" spans="1:7" ht="33" customHeight="1" x14ac:dyDescent="0.3">
      <c r="A8" s="201" t="s">
        <v>314</v>
      </c>
      <c r="B8" s="201"/>
      <c r="C8" s="201"/>
      <c r="D8" s="201"/>
      <c r="E8" s="201"/>
      <c r="F8" s="201"/>
    </row>
    <row r="9" spans="1:7" s="12" customFormat="1" ht="57.75" customHeight="1" x14ac:dyDescent="0.2">
      <c r="A9" s="80" t="s">
        <v>28</v>
      </c>
      <c r="B9" s="78" t="s">
        <v>48</v>
      </c>
      <c r="C9" s="78" t="s">
        <v>331</v>
      </c>
      <c r="D9" s="78" t="s">
        <v>49</v>
      </c>
      <c r="E9" s="78" t="s">
        <v>298</v>
      </c>
      <c r="F9" s="79" t="s">
        <v>299</v>
      </c>
    </row>
    <row r="10" spans="1:7" s="12" customFormat="1" ht="15" x14ac:dyDescent="0.2">
      <c r="A10" s="37">
        <v>1</v>
      </c>
      <c r="B10" s="37">
        <v>2</v>
      </c>
      <c r="C10" s="37">
        <v>3</v>
      </c>
      <c r="D10" s="37">
        <v>4</v>
      </c>
      <c r="E10" s="37" t="s">
        <v>51</v>
      </c>
      <c r="F10" s="39" t="s">
        <v>52</v>
      </c>
    </row>
    <row r="11" spans="1:7" ht="27" customHeight="1" x14ac:dyDescent="0.3">
      <c r="A11" s="41" t="s">
        <v>0</v>
      </c>
      <c r="B11" s="42">
        <f>B12+B14+B16+B20+B25+B28</f>
        <v>5269037.6399999997</v>
      </c>
      <c r="C11" s="42">
        <f>C12+C14+C16+C20+C25+C28</f>
        <v>9044669.5199999996</v>
      </c>
      <c r="D11" s="42">
        <f>D12+D14+D16+D20+D25+D28</f>
        <v>4425445.17</v>
      </c>
      <c r="E11" s="43">
        <f t="shared" ref="E11:E26" si="0">D11/B11*100</f>
        <v>83.989629081488218</v>
      </c>
      <c r="F11" s="43">
        <f>D11/C11*100</f>
        <v>48.928765835105935</v>
      </c>
    </row>
    <row r="12" spans="1:7" ht="27" customHeight="1" x14ac:dyDescent="0.3">
      <c r="A12" s="44" t="s">
        <v>29</v>
      </c>
      <c r="B12" s="45">
        <f>B13</f>
        <v>681654.45</v>
      </c>
      <c r="C12" s="45">
        <f t="shared" ref="C12:D12" si="1">C13</f>
        <v>700000</v>
      </c>
      <c r="D12" s="45">
        <f t="shared" si="1"/>
        <v>400800.81</v>
      </c>
      <c r="E12" s="46">
        <f t="shared" si="0"/>
        <v>58.79823860901957</v>
      </c>
      <c r="F12" s="43">
        <f t="shared" ref="F12:F34" si="2">D12/C12*100</f>
        <v>57.257258571428572</v>
      </c>
    </row>
    <row r="13" spans="1:7" x14ac:dyDescent="0.3">
      <c r="A13" s="47" t="s">
        <v>30</v>
      </c>
      <c r="B13" s="48">
        <v>681654.45</v>
      </c>
      <c r="C13" s="49">
        <v>700000</v>
      </c>
      <c r="D13" s="49">
        <v>400800.81</v>
      </c>
      <c r="E13" s="46">
        <f t="shared" si="0"/>
        <v>58.79823860901957</v>
      </c>
      <c r="F13" s="46">
        <f t="shared" si="2"/>
        <v>57.257258571428572</v>
      </c>
    </row>
    <row r="14" spans="1:7" ht="27" customHeight="1" x14ac:dyDescent="0.3">
      <c r="A14" s="50" t="s">
        <v>32</v>
      </c>
      <c r="B14" s="51">
        <f>B15</f>
        <v>1144109.8899999999</v>
      </c>
      <c r="C14" s="51">
        <f t="shared" ref="C14:D14" si="3">C15</f>
        <v>2600800</v>
      </c>
      <c r="D14" s="51">
        <f t="shared" si="3"/>
        <v>1348351.17</v>
      </c>
      <c r="E14" s="43">
        <f t="shared" si="0"/>
        <v>117.85154396314152</v>
      </c>
      <c r="F14" s="43">
        <f t="shared" si="2"/>
        <v>51.843708474315598</v>
      </c>
    </row>
    <row r="15" spans="1:7" x14ac:dyDescent="0.3">
      <c r="A15" s="47" t="s">
        <v>33</v>
      </c>
      <c r="B15" s="48">
        <v>1144109.8899999999</v>
      </c>
      <c r="C15" s="49">
        <v>2600800</v>
      </c>
      <c r="D15" s="49">
        <v>1348351.17</v>
      </c>
      <c r="E15" s="46">
        <f t="shared" si="0"/>
        <v>117.85154396314152</v>
      </c>
      <c r="F15" s="46">
        <f t="shared" si="2"/>
        <v>51.843708474315598</v>
      </c>
    </row>
    <row r="16" spans="1:7" ht="27" customHeight="1" x14ac:dyDescent="0.3">
      <c r="A16" s="50" t="s">
        <v>44</v>
      </c>
      <c r="B16" s="51">
        <f>B17+B18+B19</f>
        <v>2366293.2799999998</v>
      </c>
      <c r="C16" s="51">
        <f t="shared" ref="C16:D16" si="4">C17+C18+C19</f>
        <v>4101338.28</v>
      </c>
      <c r="D16" s="51">
        <f t="shared" si="4"/>
        <v>1681092.3800000001</v>
      </c>
      <c r="E16" s="43">
        <f t="shared" si="0"/>
        <v>71.043280822738936</v>
      </c>
      <c r="F16" s="43">
        <f t="shared" si="2"/>
        <v>40.98887400236589</v>
      </c>
    </row>
    <row r="17" spans="1:6" x14ac:dyDescent="0.3">
      <c r="A17" s="223" t="s">
        <v>399</v>
      </c>
      <c r="B17" s="224">
        <v>2364452.67</v>
      </c>
      <c r="C17" s="228">
        <v>3856338.28</v>
      </c>
      <c r="D17" s="228">
        <v>1680091.03</v>
      </c>
      <c r="E17" s="229">
        <f t="shared" si="0"/>
        <v>71.056234337733642</v>
      </c>
      <c r="F17" s="229">
        <f t="shared" si="2"/>
        <v>43.567003411329367</v>
      </c>
    </row>
    <row r="18" spans="1:6" ht="30" x14ac:dyDescent="0.3">
      <c r="A18" s="223" t="s">
        <v>297</v>
      </c>
      <c r="B18" s="224">
        <v>1840.61</v>
      </c>
      <c r="C18" s="219">
        <v>2000</v>
      </c>
      <c r="D18" s="219">
        <v>1001.35</v>
      </c>
      <c r="E18" s="230">
        <f t="shared" si="0"/>
        <v>54.403159822015532</v>
      </c>
      <c r="F18" s="230">
        <f t="shared" si="2"/>
        <v>50.067499999999995</v>
      </c>
    </row>
    <row r="19" spans="1:6" x14ac:dyDescent="0.3">
      <c r="A19" s="231" t="s">
        <v>392</v>
      </c>
      <c r="B19" s="219">
        <v>0</v>
      </c>
      <c r="C19" s="228">
        <v>243000</v>
      </c>
      <c r="D19" s="228">
        <v>0</v>
      </c>
      <c r="E19" s="229">
        <v>0</v>
      </c>
      <c r="F19" s="229">
        <f t="shared" si="2"/>
        <v>0</v>
      </c>
    </row>
    <row r="20" spans="1:6" s="19" customFormat="1" ht="27" customHeight="1" x14ac:dyDescent="0.3">
      <c r="A20" s="54" t="s">
        <v>31</v>
      </c>
      <c r="B20" s="55">
        <f>B21+B22+B23+B24</f>
        <v>1076480.02</v>
      </c>
      <c r="C20" s="55">
        <f>C21+C22+C23+C24</f>
        <v>1642531.24</v>
      </c>
      <c r="D20" s="55">
        <f>D21+D22+D23+D24</f>
        <v>994784.81</v>
      </c>
      <c r="E20" s="56">
        <f t="shared" si="0"/>
        <v>92.410893980178102</v>
      </c>
      <c r="F20" s="56">
        <f t="shared" si="2"/>
        <v>60.564133319010729</v>
      </c>
    </row>
    <row r="21" spans="1:6" s="19" customFormat="1" x14ac:dyDescent="0.3">
      <c r="A21" s="225" t="s">
        <v>400</v>
      </c>
      <c r="B21" s="226">
        <v>773016.26</v>
      </c>
      <c r="C21" s="226">
        <v>753000</v>
      </c>
      <c r="D21" s="226">
        <v>313265.64</v>
      </c>
      <c r="E21" s="229">
        <f t="shared" ref="E21:E22" si="5">D21/B21*100</f>
        <v>40.525103572853695</v>
      </c>
      <c r="F21" s="229">
        <f t="shared" ref="F21:F22" si="6">D21/C21*100</f>
        <v>41.602342629482074</v>
      </c>
    </row>
    <row r="22" spans="1:6" x14ac:dyDescent="0.3">
      <c r="A22" s="225" t="s">
        <v>394</v>
      </c>
      <c r="B22" s="226">
        <v>26662.9</v>
      </c>
      <c r="C22" s="232">
        <v>36000</v>
      </c>
      <c r="D22" s="232">
        <v>100986.18</v>
      </c>
      <c r="E22" s="229">
        <f t="shared" si="5"/>
        <v>378.7516736739064</v>
      </c>
      <c r="F22" s="229">
        <f t="shared" si="6"/>
        <v>280.51716666666664</v>
      </c>
    </row>
    <row r="23" spans="1:6" x14ac:dyDescent="0.3">
      <c r="A23" s="225" t="s">
        <v>395</v>
      </c>
      <c r="B23" s="226">
        <v>276800.86</v>
      </c>
      <c r="C23" s="232">
        <v>853531.24</v>
      </c>
      <c r="D23" s="232">
        <v>499540.27</v>
      </c>
      <c r="E23" s="229">
        <f t="shared" ref="E23:E24" si="7">D23/B23*100</f>
        <v>180.46919001624491</v>
      </c>
      <c r="F23" s="229">
        <f t="shared" ref="F23:F24" si="8">D23/C23*100</f>
        <v>58.526301860960594</v>
      </c>
    </row>
    <row r="24" spans="1:6" x14ac:dyDescent="0.3">
      <c r="A24" s="225" t="s">
        <v>396</v>
      </c>
      <c r="B24" s="226">
        <v>0</v>
      </c>
      <c r="C24" s="232">
        <v>0</v>
      </c>
      <c r="D24" s="232">
        <v>80992.72</v>
      </c>
      <c r="E24" s="229">
        <v>0</v>
      </c>
      <c r="F24" s="229">
        <v>0</v>
      </c>
    </row>
    <row r="25" spans="1:6" s="19" customFormat="1" ht="27" customHeight="1" x14ac:dyDescent="0.3">
      <c r="A25" s="54" t="s">
        <v>45</v>
      </c>
      <c r="B25" s="55">
        <f>B26+B27</f>
        <v>500</v>
      </c>
      <c r="C25" s="55">
        <f t="shared" ref="C25:D25" si="9">C26+C27</f>
        <v>0</v>
      </c>
      <c r="D25" s="55">
        <f t="shared" si="9"/>
        <v>0</v>
      </c>
      <c r="E25" s="56">
        <f t="shared" si="0"/>
        <v>0</v>
      </c>
      <c r="F25" s="56">
        <v>0</v>
      </c>
    </row>
    <row r="26" spans="1:6" x14ac:dyDescent="0.3">
      <c r="A26" s="57" t="s">
        <v>397</v>
      </c>
      <c r="B26" s="58">
        <v>500</v>
      </c>
      <c r="C26" s="59">
        <v>0</v>
      </c>
      <c r="D26" s="59">
        <v>0</v>
      </c>
      <c r="E26" s="46">
        <f t="shared" si="0"/>
        <v>0</v>
      </c>
      <c r="F26" s="46">
        <v>0</v>
      </c>
    </row>
    <row r="27" spans="1:6" x14ac:dyDescent="0.3">
      <c r="A27" s="57" t="s">
        <v>398</v>
      </c>
      <c r="B27" s="58">
        <v>0</v>
      </c>
      <c r="C27" s="59">
        <v>0</v>
      </c>
      <c r="D27" s="59">
        <v>0</v>
      </c>
      <c r="E27" s="46">
        <v>0</v>
      </c>
      <c r="F27" s="46">
        <v>0</v>
      </c>
    </row>
    <row r="28" spans="1:6" s="20" customFormat="1" ht="30" x14ac:dyDescent="0.3">
      <c r="A28" s="54" t="s">
        <v>296</v>
      </c>
      <c r="B28" s="55">
        <f>B29</f>
        <v>0</v>
      </c>
      <c r="C28" s="55">
        <f t="shared" ref="C28:D28" si="10">C29</f>
        <v>0</v>
      </c>
      <c r="D28" s="55">
        <f t="shared" si="10"/>
        <v>416</v>
      </c>
      <c r="E28" s="56">
        <v>0</v>
      </c>
      <c r="F28" s="56">
        <v>0</v>
      </c>
    </row>
    <row r="29" spans="1:6" x14ac:dyDescent="0.3">
      <c r="A29" s="57" t="s">
        <v>401</v>
      </c>
      <c r="B29" s="58">
        <v>0</v>
      </c>
      <c r="C29" s="59">
        <v>0</v>
      </c>
      <c r="D29" s="59">
        <v>416</v>
      </c>
      <c r="E29" s="46">
        <v>0</v>
      </c>
      <c r="F29" s="46">
        <v>0</v>
      </c>
    </row>
    <row r="30" spans="1:6" ht="27" customHeight="1" x14ac:dyDescent="0.3">
      <c r="A30" s="41" t="s">
        <v>40</v>
      </c>
      <c r="B30" s="42"/>
      <c r="C30" s="59"/>
      <c r="D30" s="59"/>
      <c r="E30" s="46"/>
      <c r="F30" s="43"/>
    </row>
    <row r="31" spans="1:6" s="19" customFormat="1" ht="27" customHeight="1" x14ac:dyDescent="0.3">
      <c r="A31" s="126" t="s">
        <v>39</v>
      </c>
      <c r="B31" s="118">
        <f>B32+B33</f>
        <v>223358.5</v>
      </c>
      <c r="C31" s="118">
        <f t="shared" ref="C31" si="11">C32+C33</f>
        <v>-92660.11</v>
      </c>
      <c r="D31" s="118">
        <f>D32+D33</f>
        <v>147318.40000000002</v>
      </c>
      <c r="E31" s="127" t="s">
        <v>46</v>
      </c>
      <c r="F31" s="128" t="s">
        <v>46</v>
      </c>
    </row>
    <row r="32" spans="1:6" x14ac:dyDescent="0.3">
      <c r="A32" s="129" t="s">
        <v>402</v>
      </c>
      <c r="B32" s="130">
        <v>-621703.13</v>
      </c>
      <c r="C32" s="119">
        <v>-92660.11</v>
      </c>
      <c r="D32" s="119">
        <v>418789.57</v>
      </c>
      <c r="E32" s="131">
        <f>D32/B32*100</f>
        <v>-67.361663435730165</v>
      </c>
      <c r="F32" s="132">
        <f t="shared" si="2"/>
        <v>-451.96316948037298</v>
      </c>
    </row>
    <row r="33" spans="1:6" x14ac:dyDescent="0.3">
      <c r="A33" s="129" t="s">
        <v>403</v>
      </c>
      <c r="B33" s="130">
        <v>845061.63</v>
      </c>
      <c r="C33" s="119">
        <v>0</v>
      </c>
      <c r="D33" s="119">
        <v>-271471.17</v>
      </c>
      <c r="E33" s="131" t="s">
        <v>46</v>
      </c>
      <c r="F33" s="132">
        <v>0</v>
      </c>
    </row>
    <row r="34" spans="1:6" ht="27" customHeight="1" x14ac:dyDescent="0.3">
      <c r="A34" s="73" t="s">
        <v>21</v>
      </c>
      <c r="B34" s="133">
        <f>SUM(B11+B32)</f>
        <v>4647334.51</v>
      </c>
      <c r="C34" s="133">
        <f>SUM(C11+C32)</f>
        <v>8952009.4100000001</v>
      </c>
      <c r="D34" s="133">
        <f>SUM(D11+D32)</f>
        <v>4844234.74</v>
      </c>
      <c r="E34" s="131">
        <f>D34/B34*100</f>
        <v>104.23684220656628</v>
      </c>
      <c r="F34" s="132">
        <f t="shared" si="2"/>
        <v>54.113378551508916</v>
      </c>
    </row>
    <row r="35" spans="1:6" ht="27" customHeight="1" x14ac:dyDescent="0.3">
      <c r="A35" s="14"/>
      <c r="B35" s="14"/>
      <c r="C35" s="15"/>
      <c r="D35" s="15"/>
      <c r="E35" s="15"/>
      <c r="F35" s="15"/>
    </row>
    <row r="36" spans="1:6" ht="15" customHeight="1" x14ac:dyDescent="0.3">
      <c r="A36" s="14"/>
      <c r="B36" s="14"/>
      <c r="C36" s="21"/>
      <c r="D36" s="21"/>
      <c r="E36" s="21"/>
      <c r="F36" s="22"/>
    </row>
    <row r="37" spans="1:6" ht="28.5" customHeight="1" x14ac:dyDescent="0.3">
      <c r="A37" s="200" t="s">
        <v>313</v>
      </c>
      <c r="B37" s="200"/>
      <c r="C37" s="200"/>
      <c r="D37" s="200"/>
      <c r="E37" s="200"/>
      <c r="F37" s="200"/>
    </row>
    <row r="38" spans="1:6" s="12" customFormat="1" ht="57.75" customHeight="1" x14ac:dyDescent="0.2">
      <c r="A38" s="80" t="s">
        <v>28</v>
      </c>
      <c r="B38" s="78" t="s">
        <v>48</v>
      </c>
      <c r="C38" s="78" t="s">
        <v>331</v>
      </c>
      <c r="D38" s="78" t="s">
        <v>49</v>
      </c>
      <c r="E38" s="78" t="s">
        <v>298</v>
      </c>
      <c r="F38" s="79" t="s">
        <v>299</v>
      </c>
    </row>
    <row r="39" spans="1:6" s="12" customFormat="1" ht="15" x14ac:dyDescent="0.2">
      <c r="A39" s="37">
        <v>1</v>
      </c>
      <c r="B39" s="37">
        <v>2</v>
      </c>
      <c r="C39" s="37">
        <v>3</v>
      </c>
      <c r="D39" s="37">
        <v>4</v>
      </c>
      <c r="E39" s="37" t="s">
        <v>51</v>
      </c>
      <c r="F39" s="39" t="s">
        <v>52</v>
      </c>
    </row>
    <row r="40" spans="1:6" ht="30" customHeight="1" x14ac:dyDescent="0.3">
      <c r="A40" s="41" t="s">
        <v>1</v>
      </c>
      <c r="B40" s="42">
        <f>B41+B43+B45+B50+B55</f>
        <v>4423976.01</v>
      </c>
      <c r="C40" s="42">
        <f>C41+C43+C45+C50+C55</f>
        <v>8952009.4100000001</v>
      </c>
      <c r="D40" s="42">
        <f>D41+D43+D45+D50+D55</f>
        <v>4696916.34</v>
      </c>
      <c r="E40" s="60">
        <f t="shared" ref="E40:E57" si="12">D40/B40*100</f>
        <v>106.16957075226092</v>
      </c>
      <c r="F40" s="61">
        <f>D40/C40*100</f>
        <v>52.467732381438594</v>
      </c>
    </row>
    <row r="41" spans="1:6" ht="30" customHeight="1" x14ac:dyDescent="0.3">
      <c r="A41" s="44" t="s">
        <v>29</v>
      </c>
      <c r="B41" s="45">
        <f>B42</f>
        <v>764814.13</v>
      </c>
      <c r="C41" s="45">
        <f t="shared" ref="C41:D41" si="13">C42</f>
        <v>700000</v>
      </c>
      <c r="D41" s="45">
        <f t="shared" si="13"/>
        <v>552377.61</v>
      </c>
      <c r="E41" s="60">
        <f t="shared" si="12"/>
        <v>72.223771545643373</v>
      </c>
      <c r="F41" s="61">
        <f t="shared" ref="F41:F56" si="14">D41/C41*100</f>
        <v>78.911087142857141</v>
      </c>
    </row>
    <row r="42" spans="1:6" x14ac:dyDescent="0.3">
      <c r="A42" s="47" t="s">
        <v>30</v>
      </c>
      <c r="B42" s="48">
        <v>764814.13</v>
      </c>
      <c r="C42" s="52">
        <v>700000</v>
      </c>
      <c r="D42" s="52">
        <v>552377.61</v>
      </c>
      <c r="E42" s="62">
        <f t="shared" si="12"/>
        <v>72.223771545643373</v>
      </c>
      <c r="F42" s="217">
        <f t="shared" si="14"/>
        <v>78.911087142857141</v>
      </c>
    </row>
    <row r="43" spans="1:6" ht="30" customHeight="1" x14ac:dyDescent="0.3">
      <c r="A43" s="44" t="s">
        <v>32</v>
      </c>
      <c r="B43" s="45">
        <f>B44</f>
        <v>608938.86</v>
      </c>
      <c r="C43" s="45">
        <f t="shared" ref="C43" si="15">C44</f>
        <v>2600575</v>
      </c>
      <c r="D43" s="45">
        <f>D44</f>
        <v>1022566.95</v>
      </c>
      <c r="E43" s="60">
        <f t="shared" si="12"/>
        <v>167.9260459744678</v>
      </c>
      <c r="F43" s="61">
        <f t="shared" si="14"/>
        <v>39.320802130298105</v>
      </c>
    </row>
    <row r="44" spans="1:6" x14ac:dyDescent="0.3">
      <c r="A44" s="218" t="s">
        <v>389</v>
      </c>
      <c r="B44" s="219">
        <v>608938.86</v>
      </c>
      <c r="C44" s="220">
        <v>2600575</v>
      </c>
      <c r="D44" s="220">
        <v>1022566.95</v>
      </c>
      <c r="E44" s="221">
        <f t="shared" si="12"/>
        <v>167.9260459744678</v>
      </c>
      <c r="F44" s="222">
        <f t="shared" si="14"/>
        <v>39.320802130298105</v>
      </c>
    </row>
    <row r="45" spans="1:6" ht="34.5" customHeight="1" x14ac:dyDescent="0.3">
      <c r="A45" s="44" t="s">
        <v>44</v>
      </c>
      <c r="B45" s="45">
        <f>B46+B47+B48+B49</f>
        <v>2333490.39</v>
      </c>
      <c r="C45" s="45">
        <f t="shared" ref="C45" si="16">C46+C47+C48+C49</f>
        <v>4101338.28</v>
      </c>
      <c r="D45" s="45">
        <f>D46+D47+D48+D49</f>
        <v>2373053.1399999997</v>
      </c>
      <c r="E45" s="60">
        <f t="shared" si="12"/>
        <v>101.69543230902269</v>
      </c>
      <c r="F45" s="61">
        <f t="shared" si="14"/>
        <v>57.860458659849925</v>
      </c>
    </row>
    <row r="46" spans="1:6" x14ac:dyDescent="0.3">
      <c r="A46" s="218" t="s">
        <v>390</v>
      </c>
      <c r="B46" s="219">
        <v>1900746.36</v>
      </c>
      <c r="C46" s="220">
        <v>3856338.28</v>
      </c>
      <c r="D46" s="220">
        <v>2372725.59</v>
      </c>
      <c r="E46" s="221">
        <f t="shared" si="12"/>
        <v>124.83125786441067</v>
      </c>
      <c r="F46" s="222">
        <f t="shared" si="14"/>
        <v>61.52794225303284</v>
      </c>
    </row>
    <row r="47" spans="1:6" ht="30" x14ac:dyDescent="0.3">
      <c r="A47" s="223" t="s">
        <v>41</v>
      </c>
      <c r="B47" s="224">
        <v>0</v>
      </c>
      <c r="C47" s="220">
        <v>2000</v>
      </c>
      <c r="D47" s="220">
        <v>327.55</v>
      </c>
      <c r="E47" s="221">
        <v>0</v>
      </c>
      <c r="F47" s="222">
        <f t="shared" si="14"/>
        <v>16.377500000000001</v>
      </c>
    </row>
    <row r="48" spans="1:6" x14ac:dyDescent="0.3">
      <c r="A48" s="218" t="s">
        <v>391</v>
      </c>
      <c r="B48" s="219">
        <v>432744.03</v>
      </c>
      <c r="C48" s="220">
        <v>0</v>
      </c>
      <c r="D48" s="220">
        <v>0</v>
      </c>
      <c r="E48" s="221">
        <f t="shared" si="12"/>
        <v>0</v>
      </c>
      <c r="F48" s="222">
        <v>0</v>
      </c>
    </row>
    <row r="49" spans="1:6" x14ac:dyDescent="0.3">
      <c r="A49" s="218" t="s">
        <v>392</v>
      </c>
      <c r="B49" s="219">
        <v>0</v>
      </c>
      <c r="C49" s="220">
        <v>243000</v>
      </c>
      <c r="D49" s="220">
        <v>0</v>
      </c>
      <c r="E49" s="221">
        <v>0</v>
      </c>
      <c r="F49" s="222">
        <f t="shared" si="14"/>
        <v>0</v>
      </c>
    </row>
    <row r="50" spans="1:6" ht="30" customHeight="1" x14ac:dyDescent="0.3">
      <c r="A50" s="44" t="s">
        <v>31</v>
      </c>
      <c r="B50" s="45">
        <f>B51+B52+B53+B54</f>
        <v>716732.63</v>
      </c>
      <c r="C50" s="45">
        <f>C51+C52+C53+C54</f>
        <v>1550096.13</v>
      </c>
      <c r="D50" s="45">
        <f>D51+D52+D53+D54</f>
        <v>748918.64</v>
      </c>
      <c r="E50" s="60">
        <f t="shared" si="12"/>
        <v>104.49065783428892</v>
      </c>
      <c r="F50" s="61">
        <f t="shared" si="14"/>
        <v>48.314335189005348</v>
      </c>
    </row>
    <row r="51" spans="1:6" x14ac:dyDescent="0.3">
      <c r="A51" s="225" t="s">
        <v>393</v>
      </c>
      <c r="B51" s="219">
        <v>288358.98</v>
      </c>
      <c r="C51" s="220">
        <v>753000</v>
      </c>
      <c r="D51" s="220">
        <v>330905.24</v>
      </c>
      <c r="E51" s="221">
        <f t="shared" ref="E51" si="17">D51/B51*100</f>
        <v>114.75461593046279</v>
      </c>
      <c r="F51" s="222">
        <f t="shared" ref="F51" si="18">D51/C51*100</f>
        <v>43.944918990703854</v>
      </c>
    </row>
    <row r="52" spans="1:6" x14ac:dyDescent="0.3">
      <c r="A52" s="225" t="s">
        <v>394</v>
      </c>
      <c r="B52" s="219">
        <v>40939.629999999997</v>
      </c>
      <c r="C52" s="220">
        <v>36000</v>
      </c>
      <c r="D52" s="220">
        <v>87430.21</v>
      </c>
      <c r="E52" s="221">
        <f t="shared" si="12"/>
        <v>213.55886704398651</v>
      </c>
      <c r="F52" s="222">
        <f t="shared" si="14"/>
        <v>242.86169444444448</v>
      </c>
    </row>
    <row r="53" spans="1:6" x14ac:dyDescent="0.3">
      <c r="A53" s="225" t="s">
        <v>395</v>
      </c>
      <c r="B53" s="219">
        <v>387434.02</v>
      </c>
      <c r="C53" s="220">
        <v>761096.13</v>
      </c>
      <c r="D53" s="220">
        <v>250877.02</v>
      </c>
      <c r="E53" s="221">
        <f t="shared" ref="E53" si="19">D53/B53*100</f>
        <v>64.753482412308543</v>
      </c>
      <c r="F53" s="222">
        <f t="shared" ref="F53:F54" si="20">D53/C53*100</f>
        <v>32.962593043272996</v>
      </c>
    </row>
    <row r="54" spans="1:6" x14ac:dyDescent="0.3">
      <c r="A54" s="225" t="s">
        <v>396</v>
      </c>
      <c r="B54" s="219">
        <v>0</v>
      </c>
      <c r="C54" s="220">
        <v>0</v>
      </c>
      <c r="D54" s="220">
        <v>79706.17</v>
      </c>
      <c r="E54" s="221">
        <v>0</v>
      </c>
      <c r="F54" s="222">
        <v>0</v>
      </c>
    </row>
    <row r="55" spans="1:6" ht="33" customHeight="1" x14ac:dyDescent="0.3">
      <c r="A55" s="44" t="s">
        <v>45</v>
      </c>
      <c r="B55" s="45">
        <f>B56+B57</f>
        <v>0</v>
      </c>
      <c r="C55" s="45">
        <f t="shared" ref="C55:D55" si="21">C56+C57</f>
        <v>0</v>
      </c>
      <c r="D55" s="45">
        <f t="shared" si="21"/>
        <v>0</v>
      </c>
      <c r="E55" s="60">
        <v>0</v>
      </c>
      <c r="F55" s="61">
        <v>0</v>
      </c>
    </row>
    <row r="56" spans="1:6" x14ac:dyDescent="0.3">
      <c r="A56" s="225" t="s">
        <v>397</v>
      </c>
      <c r="B56" s="226">
        <v>0</v>
      </c>
      <c r="C56" s="220">
        <v>0</v>
      </c>
      <c r="D56" s="220">
        <v>0</v>
      </c>
      <c r="E56" s="221">
        <v>0</v>
      </c>
      <c r="F56" s="227">
        <v>0</v>
      </c>
    </row>
    <row r="57" spans="1:6" x14ac:dyDescent="0.3">
      <c r="A57" s="218" t="s">
        <v>398</v>
      </c>
      <c r="B57" s="219">
        <v>0</v>
      </c>
      <c r="C57" s="220">
        <v>0</v>
      </c>
      <c r="D57" s="220">
        <v>0</v>
      </c>
      <c r="E57" s="221">
        <v>0</v>
      </c>
      <c r="F57" s="227">
        <v>0</v>
      </c>
    </row>
    <row r="58" spans="1:6" x14ac:dyDescent="0.3">
      <c r="B58" s="23"/>
      <c r="C58" s="23"/>
      <c r="D58" s="23"/>
      <c r="E58" s="23"/>
      <c r="F58" s="23"/>
    </row>
    <row r="59" spans="1:6" x14ac:dyDescent="0.3">
      <c r="B59" s="23"/>
      <c r="C59" s="23"/>
      <c r="D59" s="17"/>
      <c r="E59" s="23"/>
      <c r="F59" s="23"/>
    </row>
    <row r="60" spans="1:6" x14ac:dyDescent="0.3">
      <c r="B60" s="23"/>
      <c r="C60" s="23"/>
      <c r="D60" s="11" t="s">
        <v>42</v>
      </c>
      <c r="E60" s="23"/>
      <c r="F60" s="23"/>
    </row>
    <row r="61" spans="1:6" x14ac:dyDescent="0.3">
      <c r="B61" s="23"/>
      <c r="C61" s="23"/>
      <c r="D61" s="12" t="s">
        <v>43</v>
      </c>
      <c r="E61" s="23"/>
      <c r="F61" s="23"/>
    </row>
    <row r="62" spans="1:6" x14ac:dyDescent="0.3">
      <c r="B62" s="23"/>
      <c r="C62" s="18"/>
      <c r="D62" s="17"/>
      <c r="E62" s="23"/>
      <c r="F62" s="23"/>
    </row>
    <row r="63" spans="1:6" x14ac:dyDescent="0.3">
      <c r="B63" s="23"/>
      <c r="C63" s="17"/>
      <c r="D63" s="17"/>
      <c r="E63" s="23"/>
      <c r="F63" s="23"/>
    </row>
    <row r="64" spans="1:6" x14ac:dyDescent="0.3">
      <c r="B64" s="23"/>
      <c r="C64" s="199"/>
      <c r="D64" s="199"/>
      <c r="E64" s="23"/>
      <c r="F64" s="23"/>
    </row>
  </sheetData>
  <mergeCells count="7">
    <mergeCell ref="C64:D64"/>
    <mergeCell ref="A37:F37"/>
    <mergeCell ref="A8:F8"/>
    <mergeCell ref="A1:F1"/>
    <mergeCell ref="A2:F2"/>
    <mergeCell ref="A3:F3"/>
    <mergeCell ref="A6:F6"/>
  </mergeCells>
  <phoneticPr fontId="36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1"/>
  <sheetViews>
    <sheetView zoomScaleNormal="100" workbookViewId="0">
      <selection sqref="A1:F1"/>
    </sheetView>
  </sheetViews>
  <sheetFormatPr defaultRowHeight="14.25" x14ac:dyDescent="0.2"/>
  <cols>
    <col min="1" max="1" width="37.7109375" style="63" customWidth="1"/>
    <col min="2" max="4" width="22.140625" style="63" customWidth="1"/>
    <col min="5" max="6" width="11.140625" style="63" customWidth="1"/>
    <col min="7" max="7" width="10.7109375" style="63" customWidth="1"/>
    <col min="8" max="8" width="10.140625" style="63" bestFit="1" customWidth="1"/>
    <col min="9" max="9" width="12.5703125" style="63" bestFit="1" customWidth="1"/>
    <col min="10" max="16384" width="9.140625" style="63"/>
  </cols>
  <sheetData>
    <row r="1" spans="1:11" s="12" customFormat="1" ht="35.25" customHeight="1" x14ac:dyDescent="0.2">
      <c r="A1" s="195" t="s">
        <v>332</v>
      </c>
      <c r="B1" s="195"/>
      <c r="C1" s="195"/>
      <c r="D1" s="195"/>
      <c r="E1" s="195"/>
      <c r="F1" s="195"/>
      <c r="G1" s="35"/>
      <c r="H1" s="35"/>
      <c r="I1" s="35"/>
      <c r="J1" s="35"/>
      <c r="K1" s="35"/>
    </row>
    <row r="2" spans="1:11" s="12" customFormat="1" ht="15.75" customHeight="1" x14ac:dyDescent="0.2">
      <c r="A2" s="194" t="s">
        <v>9</v>
      </c>
      <c r="B2" s="194"/>
      <c r="C2" s="194"/>
      <c r="D2" s="194"/>
      <c r="E2" s="194"/>
      <c r="F2" s="194"/>
      <c r="G2" s="36"/>
      <c r="H2" s="36"/>
      <c r="I2" s="36"/>
      <c r="J2" s="36"/>
      <c r="K2" s="36"/>
    </row>
    <row r="3" spans="1:11" x14ac:dyDescent="0.2">
      <c r="A3" s="206" t="s">
        <v>315</v>
      </c>
      <c r="B3" s="206"/>
      <c r="C3" s="206"/>
      <c r="D3" s="206"/>
      <c r="E3" s="206"/>
      <c r="F3" s="206"/>
      <c r="G3" s="69"/>
    </row>
    <row r="6" spans="1:11" ht="18" x14ac:dyDescent="0.2">
      <c r="A6" s="34"/>
      <c r="B6" s="34"/>
      <c r="C6" s="34"/>
      <c r="D6" s="34"/>
      <c r="E6" s="34"/>
      <c r="F6" s="2"/>
      <c r="G6" s="2"/>
      <c r="H6" s="2"/>
      <c r="I6" s="2"/>
    </row>
    <row r="7" spans="1:11" ht="15.75" customHeight="1" x14ac:dyDescent="0.2">
      <c r="A7" s="194" t="s">
        <v>316</v>
      </c>
      <c r="B7" s="194"/>
      <c r="C7" s="194"/>
      <c r="D7" s="194"/>
      <c r="E7" s="194"/>
      <c r="F7" s="194"/>
      <c r="G7" s="36"/>
      <c r="H7" s="64"/>
      <c r="I7" s="64"/>
    </row>
    <row r="8" spans="1:11" ht="15.75" customHeight="1" x14ac:dyDescent="0.2">
      <c r="A8" s="34"/>
      <c r="B8" s="34"/>
      <c r="C8" s="34"/>
      <c r="D8" s="34"/>
      <c r="E8" s="34"/>
      <c r="F8" s="2"/>
    </row>
    <row r="9" spans="1:11" s="12" customFormat="1" ht="57.75" customHeight="1" x14ac:dyDescent="0.2">
      <c r="A9" s="80" t="s">
        <v>28</v>
      </c>
      <c r="B9" s="78" t="s">
        <v>48</v>
      </c>
      <c r="C9" s="78" t="s">
        <v>331</v>
      </c>
      <c r="D9" s="78" t="s">
        <v>49</v>
      </c>
      <c r="E9" s="78" t="s">
        <v>298</v>
      </c>
      <c r="F9" s="79" t="s">
        <v>299</v>
      </c>
    </row>
    <row r="10" spans="1:11" s="12" customFormat="1" ht="15" x14ac:dyDescent="0.2">
      <c r="A10" s="37">
        <v>1</v>
      </c>
      <c r="B10" s="37">
        <v>2</v>
      </c>
      <c r="C10" s="37">
        <v>3</v>
      </c>
      <c r="D10" s="37">
        <v>4</v>
      </c>
      <c r="E10" s="37" t="s">
        <v>51</v>
      </c>
      <c r="F10" s="39" t="s">
        <v>52</v>
      </c>
    </row>
    <row r="11" spans="1:11" ht="28.5" customHeight="1" x14ac:dyDescent="0.2">
      <c r="A11" s="65" t="s">
        <v>6</v>
      </c>
      <c r="B11" s="66">
        <f>B12</f>
        <v>4423976.01</v>
      </c>
      <c r="C11" s="66">
        <f t="shared" ref="C11:D11" si="0">C12</f>
        <v>8952009.4100000001</v>
      </c>
      <c r="D11" s="66">
        <f t="shared" si="0"/>
        <v>4696916.34</v>
      </c>
      <c r="E11" s="53">
        <f>SUM(D12/B12*100)</f>
        <v>106.16957075226092</v>
      </c>
      <c r="F11" s="67">
        <f>SUM(D11/C11*100)</f>
        <v>52.467732381438594</v>
      </c>
    </row>
    <row r="12" spans="1:11" ht="27.75" customHeight="1" x14ac:dyDescent="0.2">
      <c r="A12" s="65" t="s">
        <v>16</v>
      </c>
      <c r="B12" s="66">
        <f>B13</f>
        <v>4423976.01</v>
      </c>
      <c r="C12" s="66">
        <f t="shared" ref="C12:D12" si="1">C13</f>
        <v>8952009.4100000001</v>
      </c>
      <c r="D12" s="66">
        <f t="shared" si="1"/>
        <v>4696916.34</v>
      </c>
      <c r="E12" s="53">
        <f>SUM(D13/B13*100)</f>
        <v>106.16957075226092</v>
      </c>
      <c r="F12" s="67">
        <f>SUM(D12/C12*100)</f>
        <v>52.467732381438594</v>
      </c>
    </row>
    <row r="13" spans="1:11" ht="29.25" customHeight="1" x14ac:dyDescent="0.2">
      <c r="A13" s="68" t="s">
        <v>17</v>
      </c>
      <c r="B13" s="66">
        <v>4423976.01</v>
      </c>
      <c r="C13" s="66">
        <v>8952009.4100000001</v>
      </c>
      <c r="D13" s="66">
        <v>4696916.34</v>
      </c>
      <c r="E13" s="53">
        <f>SUM(D12/B12*100)</f>
        <v>106.16957075226092</v>
      </c>
      <c r="F13" s="67">
        <f t="shared" ref="F13" si="2">SUM(D13/C13*100)</f>
        <v>52.467732381438594</v>
      </c>
    </row>
    <row r="14" spans="1:11" ht="54.75" customHeight="1" x14ac:dyDescent="0.2"/>
    <row r="15" spans="1:11" ht="15" x14ac:dyDescent="0.2">
      <c r="D15" s="11" t="s">
        <v>42</v>
      </c>
    </row>
    <row r="16" spans="1:11" ht="15" x14ac:dyDescent="0.2">
      <c r="D16" s="12" t="s">
        <v>43</v>
      </c>
      <c r="E16" s="204"/>
      <c r="F16" s="204"/>
      <c r="G16" s="204"/>
    </row>
    <row r="17" spans="5:7" x14ac:dyDescent="0.2">
      <c r="E17" s="205"/>
      <c r="F17" s="205"/>
      <c r="G17" s="205"/>
    </row>
    <row r="18" spans="5:7" x14ac:dyDescent="0.2">
      <c r="E18" s="206"/>
      <c r="F18" s="206"/>
      <c r="G18" s="206"/>
    </row>
    <row r="19" spans="5:7" x14ac:dyDescent="0.2">
      <c r="E19" s="4"/>
      <c r="F19" s="5"/>
    </row>
    <row r="20" spans="5:7" x14ac:dyDescent="0.2">
      <c r="E20" s="5"/>
      <c r="F20" s="5"/>
    </row>
    <row r="21" spans="5:7" x14ac:dyDescent="0.2">
      <c r="E21" s="203"/>
      <c r="F21" s="203"/>
    </row>
  </sheetData>
  <mergeCells count="8">
    <mergeCell ref="E21:F21"/>
    <mergeCell ref="E16:G16"/>
    <mergeCell ref="E17:G17"/>
    <mergeCell ref="A7:F7"/>
    <mergeCell ref="A1:F1"/>
    <mergeCell ref="A2:F2"/>
    <mergeCell ref="A3:F3"/>
    <mergeCell ref="E18:G18"/>
  </mergeCells>
  <pageMargins left="0.7" right="0.7" top="0.75" bottom="0.75" header="0.3" footer="0.3"/>
  <pageSetup paperSize="9" scale="6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6"/>
  <sheetViews>
    <sheetView zoomScaleNormal="100" workbookViewId="0">
      <selection sqref="A1:I1"/>
    </sheetView>
  </sheetViews>
  <sheetFormatPr defaultRowHeight="15" x14ac:dyDescent="0.25"/>
  <cols>
    <col min="1" max="1" width="5.85546875" customWidth="1"/>
    <col min="2" max="2" width="6.7109375" customWidth="1"/>
    <col min="3" max="3" width="6.28515625" customWidth="1"/>
    <col min="4" max="4" width="40" customWidth="1"/>
    <col min="5" max="7" width="16.140625" customWidth="1"/>
    <col min="8" max="9" width="10.28515625" customWidth="1"/>
  </cols>
  <sheetData>
    <row r="1" spans="1:11" s="12" customFormat="1" ht="38.25" customHeight="1" x14ac:dyDescent="0.2">
      <c r="A1" s="195" t="s">
        <v>386</v>
      </c>
      <c r="B1" s="195"/>
      <c r="C1" s="195"/>
      <c r="D1" s="195"/>
      <c r="E1" s="195"/>
      <c r="F1" s="195"/>
      <c r="G1" s="195"/>
      <c r="H1" s="195"/>
      <c r="I1" s="195"/>
      <c r="J1" s="35"/>
      <c r="K1" s="35"/>
    </row>
    <row r="2" spans="1:11" s="12" customFormat="1" ht="15.75" customHeight="1" x14ac:dyDescent="0.2">
      <c r="A2" s="194" t="s">
        <v>9</v>
      </c>
      <c r="B2" s="194"/>
      <c r="C2" s="194"/>
      <c r="D2" s="194"/>
      <c r="E2" s="194"/>
      <c r="F2" s="194"/>
      <c r="G2" s="194"/>
      <c r="H2" s="194"/>
      <c r="I2" s="194"/>
      <c r="J2" s="36"/>
      <c r="K2" s="36"/>
    </row>
    <row r="3" spans="1:11" s="63" customFormat="1" ht="14.25" x14ac:dyDescent="0.2">
      <c r="A3" s="206" t="s">
        <v>317</v>
      </c>
      <c r="B3" s="206"/>
      <c r="C3" s="206"/>
      <c r="D3" s="206"/>
      <c r="E3" s="206"/>
      <c r="F3" s="206"/>
      <c r="G3" s="206"/>
      <c r="H3" s="206"/>
      <c r="I3" s="206"/>
    </row>
    <row r="4" spans="1:11" s="63" customFormat="1" ht="14.25" x14ac:dyDescent="0.2"/>
    <row r="5" spans="1:11" s="63" customFormat="1" ht="14.25" x14ac:dyDescent="0.2"/>
    <row r="6" spans="1:11" s="63" customFormat="1" ht="18" x14ac:dyDescent="0.2">
      <c r="A6" s="34"/>
      <c r="B6" s="34"/>
      <c r="C6" s="34"/>
      <c r="D6" s="34"/>
      <c r="E6" s="34"/>
      <c r="F6" s="2"/>
      <c r="G6" s="2"/>
      <c r="H6" s="2"/>
      <c r="I6" s="2"/>
    </row>
    <row r="7" spans="1:11" s="63" customFormat="1" ht="15.75" customHeight="1" x14ac:dyDescent="0.2">
      <c r="A7" s="194" t="s">
        <v>318</v>
      </c>
      <c r="B7" s="194"/>
      <c r="C7" s="194"/>
      <c r="D7" s="194"/>
      <c r="E7" s="194"/>
      <c r="F7" s="194"/>
      <c r="G7" s="194"/>
      <c r="H7" s="194"/>
      <c r="I7" s="194"/>
    </row>
    <row r="8" spans="1:11" ht="15.75" x14ac:dyDescent="0.25">
      <c r="A8" s="12"/>
      <c r="B8" s="12"/>
      <c r="C8" s="12"/>
      <c r="D8" s="12"/>
    </row>
    <row r="9" spans="1:11" ht="63.75" customHeight="1" x14ac:dyDescent="0.25">
      <c r="A9" s="207" t="s">
        <v>28</v>
      </c>
      <c r="B9" s="207"/>
      <c r="C9" s="207"/>
      <c r="D9" s="207"/>
      <c r="E9" s="78" t="s">
        <v>48</v>
      </c>
      <c r="F9" s="78" t="s">
        <v>331</v>
      </c>
      <c r="G9" s="78" t="s">
        <v>49</v>
      </c>
      <c r="H9" s="78" t="s">
        <v>298</v>
      </c>
      <c r="I9" s="79" t="s">
        <v>299</v>
      </c>
    </row>
    <row r="10" spans="1:11" s="12" customFormat="1" x14ac:dyDescent="0.2">
      <c r="A10" s="198">
        <v>1</v>
      </c>
      <c r="B10" s="198"/>
      <c r="C10" s="198"/>
      <c r="D10" s="198"/>
      <c r="E10" s="37">
        <v>2</v>
      </c>
      <c r="F10" s="37">
        <v>3</v>
      </c>
      <c r="G10" s="37">
        <v>4</v>
      </c>
      <c r="H10" s="37" t="s">
        <v>51</v>
      </c>
      <c r="I10" s="39" t="s">
        <v>52</v>
      </c>
    </row>
    <row r="11" spans="1:11" ht="31.5" x14ac:dyDescent="0.25">
      <c r="A11" s="65">
        <v>8</v>
      </c>
      <c r="B11" s="65"/>
      <c r="C11" s="65"/>
      <c r="D11" s="65" t="s">
        <v>7</v>
      </c>
      <c r="E11" s="77">
        <v>0</v>
      </c>
      <c r="F11" s="77">
        <v>0</v>
      </c>
      <c r="G11" s="77">
        <v>0</v>
      </c>
      <c r="H11" s="77">
        <v>0</v>
      </c>
      <c r="I11" s="77">
        <v>0</v>
      </c>
    </row>
    <row r="12" spans="1:11" ht="15.75" x14ac:dyDescent="0.25">
      <c r="A12" s="65"/>
      <c r="B12" s="71">
        <v>84</v>
      </c>
      <c r="C12" s="71"/>
      <c r="D12" s="71" t="s">
        <v>10</v>
      </c>
      <c r="E12" s="77">
        <v>0</v>
      </c>
      <c r="F12" s="77">
        <v>0</v>
      </c>
      <c r="G12" s="77">
        <v>0</v>
      </c>
      <c r="H12" s="77">
        <v>0</v>
      </c>
      <c r="I12" s="77">
        <v>0</v>
      </c>
    </row>
    <row r="13" spans="1:11" ht="15.75" x14ac:dyDescent="0.25">
      <c r="A13" s="72"/>
      <c r="B13" s="72"/>
      <c r="C13" s="73">
        <v>81</v>
      </c>
      <c r="D13" s="68" t="s">
        <v>11</v>
      </c>
      <c r="E13" s="77">
        <v>0</v>
      </c>
      <c r="F13" s="77">
        <v>0</v>
      </c>
      <c r="G13" s="77">
        <v>0</v>
      </c>
      <c r="H13" s="77">
        <v>0</v>
      </c>
      <c r="I13" s="77">
        <v>0</v>
      </c>
    </row>
    <row r="14" spans="1:11" ht="31.5" x14ac:dyDescent="0.25">
      <c r="A14" s="74">
        <v>5</v>
      </c>
      <c r="B14" s="74"/>
      <c r="C14" s="74"/>
      <c r="D14" s="75" t="s">
        <v>8</v>
      </c>
      <c r="E14" s="77">
        <v>0</v>
      </c>
      <c r="F14" s="77">
        <v>0</v>
      </c>
      <c r="G14" s="77">
        <v>0</v>
      </c>
      <c r="H14" s="77">
        <v>0</v>
      </c>
      <c r="I14" s="77">
        <v>0</v>
      </c>
    </row>
    <row r="15" spans="1:11" ht="30" x14ac:dyDescent="0.25">
      <c r="A15" s="71"/>
      <c r="B15" s="71">
        <v>54</v>
      </c>
      <c r="C15" s="71"/>
      <c r="D15" s="76" t="s">
        <v>12</v>
      </c>
      <c r="E15" s="77">
        <v>0</v>
      </c>
      <c r="F15" s="77">
        <v>0</v>
      </c>
      <c r="G15" s="77">
        <v>0</v>
      </c>
      <c r="H15" s="77">
        <v>0</v>
      </c>
      <c r="I15" s="77">
        <v>0</v>
      </c>
    </row>
    <row r="16" spans="1:11" ht="15.75" x14ac:dyDescent="0.25">
      <c r="A16" s="71"/>
      <c r="B16" s="71"/>
      <c r="C16" s="73">
        <v>11</v>
      </c>
      <c r="D16" s="73" t="s">
        <v>5</v>
      </c>
      <c r="E16" s="77">
        <v>0</v>
      </c>
      <c r="F16" s="77">
        <v>0</v>
      </c>
      <c r="G16" s="77">
        <v>0</v>
      </c>
      <c r="H16" s="77">
        <v>0</v>
      </c>
      <c r="I16" s="77">
        <v>0</v>
      </c>
    </row>
    <row r="17" spans="1:9" ht="15.75" x14ac:dyDescent="0.25">
      <c r="A17" s="71"/>
      <c r="B17" s="71"/>
      <c r="C17" s="73">
        <v>31</v>
      </c>
      <c r="D17" s="73" t="s">
        <v>13</v>
      </c>
      <c r="E17" s="77">
        <v>0</v>
      </c>
      <c r="F17" s="77">
        <v>0</v>
      </c>
      <c r="G17" s="77">
        <v>0</v>
      </c>
      <c r="H17" s="77">
        <v>0</v>
      </c>
      <c r="I17" s="77">
        <v>0</v>
      </c>
    </row>
    <row r="21" spans="1:9" ht="15.75" x14ac:dyDescent="0.25">
      <c r="F21" s="3"/>
      <c r="G21" s="11" t="s">
        <v>42</v>
      </c>
      <c r="H21" s="11"/>
    </row>
    <row r="22" spans="1:9" ht="15.75" x14ac:dyDescent="0.25">
      <c r="F22" s="3"/>
      <c r="G22" s="12" t="s">
        <v>43</v>
      </c>
      <c r="H22" s="11"/>
    </row>
    <row r="23" spans="1:9" ht="15.75" x14ac:dyDescent="0.25">
      <c r="F23" s="5"/>
      <c r="H23" s="12"/>
    </row>
    <row r="24" spans="1:9" x14ac:dyDescent="0.25">
      <c r="E24" s="4"/>
      <c r="F24" s="5"/>
    </row>
    <row r="25" spans="1:9" x14ac:dyDescent="0.25">
      <c r="E25" s="5"/>
      <c r="F25" s="5"/>
    </row>
    <row r="26" spans="1:9" x14ac:dyDescent="0.25">
      <c r="E26" s="203"/>
      <c r="F26" s="203"/>
    </row>
  </sheetData>
  <mergeCells count="7">
    <mergeCell ref="A1:I1"/>
    <mergeCell ref="A2:I2"/>
    <mergeCell ref="A3:I3"/>
    <mergeCell ref="A7:I7"/>
    <mergeCell ref="E26:F26"/>
    <mergeCell ref="A9:D9"/>
    <mergeCell ref="A10:D10"/>
  </mergeCells>
  <pageMargins left="0.7" right="0.7" top="0.75" bottom="0.75" header="0.3" footer="0.3"/>
  <pageSetup paperSize="9" scale="6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28"/>
  <sheetViews>
    <sheetView zoomScaleNormal="100" workbookViewId="0">
      <selection activeCell="A9" sqref="A9:F9"/>
    </sheetView>
  </sheetViews>
  <sheetFormatPr defaultRowHeight="15" x14ac:dyDescent="0.25"/>
  <cols>
    <col min="1" max="1" width="48.7109375" customWidth="1"/>
    <col min="2" max="2" width="17.42578125" bestFit="1" customWidth="1"/>
    <col min="3" max="3" width="20" bestFit="1" customWidth="1"/>
    <col min="4" max="4" width="16.42578125" bestFit="1" customWidth="1"/>
    <col min="5" max="6" width="10.85546875" customWidth="1"/>
  </cols>
  <sheetData>
    <row r="1" spans="1:11" s="12" customFormat="1" ht="38.25" customHeight="1" x14ac:dyDescent="0.2">
      <c r="A1" s="195" t="s">
        <v>387</v>
      </c>
      <c r="B1" s="195"/>
      <c r="C1" s="195"/>
      <c r="D1" s="195"/>
      <c r="E1" s="195"/>
      <c r="F1" s="195"/>
      <c r="G1" s="35"/>
      <c r="H1" s="35"/>
      <c r="I1" s="35"/>
      <c r="J1" s="35"/>
      <c r="K1" s="35"/>
    </row>
    <row r="2" spans="1:11" s="12" customFormat="1" ht="15.75" customHeight="1" x14ac:dyDescent="0.2">
      <c r="A2" s="194" t="s">
        <v>9</v>
      </c>
      <c r="B2" s="194"/>
      <c r="C2" s="194"/>
      <c r="D2" s="194"/>
      <c r="E2" s="194"/>
      <c r="F2" s="194"/>
      <c r="G2" s="36"/>
      <c r="H2" s="36"/>
      <c r="I2" s="36"/>
      <c r="J2" s="36"/>
      <c r="K2" s="36"/>
    </row>
    <row r="3" spans="1:11" s="63" customFormat="1" ht="14.25" x14ac:dyDescent="0.2">
      <c r="A3" s="206" t="s">
        <v>317</v>
      </c>
      <c r="B3" s="206"/>
      <c r="C3" s="206"/>
      <c r="D3" s="206"/>
      <c r="E3" s="206"/>
      <c r="F3" s="206"/>
      <c r="G3" s="69"/>
      <c r="H3" s="69"/>
      <c r="I3" s="69"/>
    </row>
    <row r="4" spans="1:11" s="63" customFormat="1" ht="14.25" x14ac:dyDescent="0.2"/>
    <row r="5" spans="1:11" s="63" customFormat="1" ht="14.25" x14ac:dyDescent="0.2"/>
    <row r="6" spans="1:11" s="63" customFormat="1" ht="18" x14ac:dyDescent="0.2">
      <c r="A6" s="34"/>
      <c r="B6" s="34"/>
      <c r="C6" s="34"/>
      <c r="D6" s="34"/>
      <c r="E6" s="34"/>
      <c r="F6" s="2"/>
      <c r="G6" s="2"/>
      <c r="H6" s="2"/>
      <c r="I6" s="2"/>
    </row>
    <row r="7" spans="1:11" s="63" customFormat="1" ht="15.75" customHeight="1" x14ac:dyDescent="0.2">
      <c r="A7" s="194" t="s">
        <v>319</v>
      </c>
      <c r="B7" s="194"/>
      <c r="C7" s="194"/>
      <c r="D7" s="194"/>
      <c r="E7" s="194"/>
      <c r="F7" s="194"/>
      <c r="G7" s="36"/>
      <c r="H7" s="36"/>
      <c r="I7" s="36"/>
    </row>
    <row r="8" spans="1:11" ht="18" x14ac:dyDescent="0.25">
      <c r="A8" s="1"/>
      <c r="B8" s="1"/>
      <c r="C8" s="2"/>
      <c r="D8" s="2"/>
    </row>
    <row r="9" spans="1:11" ht="63.75" customHeight="1" x14ac:dyDescent="0.25">
      <c r="A9" s="80" t="s">
        <v>28</v>
      </c>
      <c r="B9" s="78" t="s">
        <v>48</v>
      </c>
      <c r="C9" s="78" t="s">
        <v>331</v>
      </c>
      <c r="D9" s="78" t="s">
        <v>49</v>
      </c>
      <c r="E9" s="78" t="s">
        <v>298</v>
      </c>
      <c r="F9" s="79" t="s">
        <v>299</v>
      </c>
    </row>
    <row r="10" spans="1:11" s="12" customFormat="1" x14ac:dyDescent="0.2">
      <c r="A10" s="37">
        <v>1</v>
      </c>
      <c r="B10" s="37">
        <v>2</v>
      </c>
      <c r="C10" s="37">
        <v>3</v>
      </c>
      <c r="D10" s="37">
        <v>4</v>
      </c>
      <c r="E10" s="37" t="s">
        <v>51</v>
      </c>
      <c r="F10" s="39" t="s">
        <v>52</v>
      </c>
    </row>
    <row r="11" spans="1:11" ht="15.75" x14ac:dyDescent="0.25">
      <c r="A11" s="65" t="s">
        <v>34</v>
      </c>
      <c r="B11" s="77"/>
      <c r="C11" s="77"/>
      <c r="D11" s="77"/>
      <c r="E11" s="77"/>
      <c r="F11" s="77"/>
    </row>
    <row r="12" spans="1:11" ht="15.75" x14ac:dyDescent="0.25">
      <c r="A12" s="65" t="s">
        <v>35</v>
      </c>
      <c r="B12" s="70">
        <v>0</v>
      </c>
      <c r="C12" s="70">
        <v>0</v>
      </c>
      <c r="D12" s="70">
        <v>0</v>
      </c>
      <c r="E12" s="70">
        <v>0</v>
      </c>
      <c r="F12" s="70">
        <v>0</v>
      </c>
    </row>
    <row r="13" spans="1:11" ht="15.75" x14ac:dyDescent="0.25">
      <c r="A13" s="68" t="s">
        <v>36</v>
      </c>
      <c r="B13" s="70">
        <v>0</v>
      </c>
      <c r="C13" s="70">
        <v>0</v>
      </c>
      <c r="D13" s="70">
        <v>0</v>
      </c>
      <c r="E13" s="70">
        <v>0</v>
      </c>
      <c r="F13" s="70">
        <v>0</v>
      </c>
    </row>
    <row r="14" spans="1:11" ht="15.75" x14ac:dyDescent="0.25">
      <c r="A14" s="68"/>
      <c r="B14" s="70"/>
      <c r="C14" s="70"/>
      <c r="D14" s="70"/>
      <c r="E14" s="70"/>
      <c r="F14" s="70"/>
    </row>
    <row r="15" spans="1:11" ht="15.75" x14ac:dyDescent="0.25">
      <c r="A15" s="65" t="s">
        <v>37</v>
      </c>
      <c r="B15" s="70">
        <v>0</v>
      </c>
      <c r="C15" s="70">
        <v>0</v>
      </c>
      <c r="D15" s="70">
        <v>0</v>
      </c>
      <c r="E15" s="70">
        <v>0</v>
      </c>
      <c r="F15" s="70">
        <v>0</v>
      </c>
    </row>
    <row r="16" spans="1:11" ht="15.75" x14ac:dyDescent="0.25">
      <c r="A16" s="75" t="s">
        <v>29</v>
      </c>
      <c r="B16" s="70">
        <v>0</v>
      </c>
      <c r="C16" s="70">
        <v>0</v>
      </c>
      <c r="D16" s="70">
        <v>0</v>
      </c>
      <c r="E16" s="70">
        <v>0</v>
      </c>
      <c r="F16" s="70">
        <v>0</v>
      </c>
    </row>
    <row r="17" spans="1:6" ht="15.75" x14ac:dyDescent="0.25">
      <c r="A17" s="73" t="s">
        <v>30</v>
      </c>
      <c r="B17" s="70">
        <v>0</v>
      </c>
      <c r="C17" s="70">
        <v>0</v>
      </c>
      <c r="D17" s="70">
        <v>0</v>
      </c>
      <c r="E17" s="70">
        <v>0</v>
      </c>
      <c r="F17" s="70">
        <v>0</v>
      </c>
    </row>
    <row r="18" spans="1:6" ht="15.75" x14ac:dyDescent="0.25">
      <c r="A18" s="75" t="s">
        <v>32</v>
      </c>
      <c r="B18" s="70">
        <v>0</v>
      </c>
      <c r="C18" s="70">
        <v>0</v>
      </c>
      <c r="D18" s="70">
        <v>0</v>
      </c>
      <c r="E18" s="70">
        <v>0</v>
      </c>
      <c r="F18" s="70">
        <v>0</v>
      </c>
    </row>
    <row r="19" spans="1:6" ht="15.75" x14ac:dyDescent="0.25">
      <c r="A19" s="73" t="s">
        <v>33</v>
      </c>
      <c r="B19" s="70">
        <v>0</v>
      </c>
      <c r="C19" s="70">
        <v>0</v>
      </c>
      <c r="D19" s="70">
        <v>0</v>
      </c>
      <c r="E19" s="70">
        <v>0</v>
      </c>
      <c r="F19" s="70">
        <v>0</v>
      </c>
    </row>
    <row r="23" spans="1:6" ht="15.75" x14ac:dyDescent="0.25">
      <c r="C23" s="3"/>
      <c r="E23" s="11"/>
    </row>
    <row r="24" spans="1:6" ht="15.75" x14ac:dyDescent="0.25">
      <c r="C24" s="3"/>
      <c r="D24" s="11" t="s">
        <v>42</v>
      </c>
    </row>
    <row r="25" spans="1:6" ht="15.75" x14ac:dyDescent="0.25">
      <c r="C25" s="5"/>
      <c r="D25" s="12" t="s">
        <v>43</v>
      </c>
    </row>
    <row r="26" spans="1:6" x14ac:dyDescent="0.25">
      <c r="B26" s="4"/>
      <c r="C26" s="5"/>
    </row>
    <row r="27" spans="1:6" x14ac:dyDescent="0.25">
      <c r="B27" s="5"/>
      <c r="C27" s="5"/>
    </row>
    <row r="28" spans="1:6" x14ac:dyDescent="0.25">
      <c r="B28" s="203"/>
      <c r="C28" s="203"/>
    </row>
  </sheetData>
  <mergeCells count="5">
    <mergeCell ref="B28:C28"/>
    <mergeCell ref="A1:F1"/>
    <mergeCell ref="A2:F2"/>
    <mergeCell ref="A3:F3"/>
    <mergeCell ref="A7:F7"/>
  </mergeCells>
  <pageMargins left="0.7" right="0.7" top="0.75" bottom="0.75" header="0.3" footer="0.3"/>
  <pageSetup paperSize="9" scale="7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F25DE-ABBD-4E30-B42C-5EA7489A4697}">
  <sheetPr>
    <pageSetUpPr fitToPage="1"/>
  </sheetPr>
  <dimension ref="A1:H1065"/>
  <sheetViews>
    <sheetView tabSelected="1" topLeftCell="A22" zoomScaleNormal="100" workbookViewId="0">
      <selection activeCell="A6" sqref="A6:XFD7"/>
    </sheetView>
  </sheetViews>
  <sheetFormatPr defaultRowHeight="12.75" x14ac:dyDescent="0.2"/>
  <cols>
    <col min="1" max="1" width="12.28515625" style="27" customWidth="1"/>
    <col min="2" max="2" width="47.28515625" style="5" customWidth="1"/>
    <col min="3" max="3" width="16.85546875" style="26" customWidth="1"/>
    <col min="4" max="5" width="16.85546875" style="5" customWidth="1"/>
    <col min="6" max="7" width="8.42578125" style="5" bestFit="1" customWidth="1"/>
    <col min="8" max="8" width="9.85546875" style="5" customWidth="1"/>
    <col min="9" max="16384" width="9.140625" style="5"/>
  </cols>
  <sheetData>
    <row r="1" spans="1:8" s="12" customFormat="1" ht="38.25" customHeight="1" x14ac:dyDescent="0.2">
      <c r="A1" s="195" t="s">
        <v>388</v>
      </c>
      <c r="B1" s="195"/>
      <c r="C1" s="195"/>
      <c r="D1" s="195"/>
      <c r="E1" s="195"/>
      <c r="F1" s="195"/>
      <c r="G1" s="195"/>
      <c r="H1" s="35"/>
    </row>
    <row r="2" spans="1:8" s="12" customFormat="1" ht="15.75" customHeight="1" x14ac:dyDescent="0.2">
      <c r="A2" s="194" t="s">
        <v>320</v>
      </c>
      <c r="B2" s="194"/>
      <c r="C2" s="194"/>
      <c r="D2" s="194"/>
      <c r="E2" s="194"/>
      <c r="F2" s="194"/>
      <c r="G2" s="194"/>
      <c r="H2" s="161"/>
    </row>
    <row r="3" spans="1:8" ht="17.25" customHeight="1" x14ac:dyDescent="0.2">
      <c r="A3" s="160"/>
      <c r="B3" s="160"/>
      <c r="C3" s="160"/>
      <c r="D3" s="160"/>
      <c r="E3" s="160"/>
      <c r="F3" s="160"/>
      <c r="G3" s="160"/>
      <c r="H3" s="160"/>
    </row>
    <row r="4" spans="1:8" ht="59.25" customHeight="1" x14ac:dyDescent="0.2">
      <c r="A4" s="109" t="s">
        <v>321</v>
      </c>
      <c r="B4" s="109" t="s">
        <v>14</v>
      </c>
      <c r="C4" s="110" t="s">
        <v>48</v>
      </c>
      <c r="D4" s="109" t="s">
        <v>331</v>
      </c>
      <c r="E4" s="109" t="s">
        <v>49</v>
      </c>
      <c r="F4" s="109" t="s">
        <v>50</v>
      </c>
      <c r="G4" s="109" t="s">
        <v>375</v>
      </c>
    </row>
    <row r="5" spans="1:8" ht="15" customHeight="1" x14ac:dyDescent="0.2">
      <c r="A5" s="208">
        <v>1</v>
      </c>
      <c r="B5" s="209"/>
      <c r="C5" s="108">
        <v>2</v>
      </c>
      <c r="D5" s="108">
        <v>3</v>
      </c>
      <c r="E5" s="108">
        <v>4</v>
      </c>
      <c r="F5" s="108" t="s">
        <v>51</v>
      </c>
      <c r="G5" s="108" t="s">
        <v>52</v>
      </c>
    </row>
    <row r="6" spans="1:8" ht="29.25" customHeight="1" x14ac:dyDescent="0.2">
      <c r="A6" s="134" t="s">
        <v>264</v>
      </c>
      <c r="B6" s="135" t="s">
        <v>265</v>
      </c>
      <c r="C6" s="136">
        <v>3959096.34</v>
      </c>
      <c r="D6" s="136">
        <v>7935584.0800000001</v>
      </c>
      <c r="E6" s="136">
        <v>4268200.05</v>
      </c>
      <c r="F6" s="137">
        <v>107.80743087449092</v>
      </c>
      <c r="G6" s="137">
        <v>53.785581590107725</v>
      </c>
    </row>
    <row r="7" spans="1:8" ht="29.25" customHeight="1" x14ac:dyDescent="0.2">
      <c r="A7" s="138" t="s">
        <v>266</v>
      </c>
      <c r="B7" s="139" t="s">
        <v>18</v>
      </c>
      <c r="C7" s="140">
        <v>3478803.55</v>
      </c>
      <c r="D7" s="140">
        <v>7029985.29</v>
      </c>
      <c r="E7" s="140">
        <v>3542792.51</v>
      </c>
      <c r="F7" s="141">
        <v>101.83939561634631</v>
      </c>
      <c r="G7" s="141">
        <v>50.395446986774559</v>
      </c>
    </row>
    <row r="8" spans="1:8" ht="14.25" x14ac:dyDescent="0.2">
      <c r="A8" s="142" t="s">
        <v>267</v>
      </c>
      <c r="B8" s="143" t="s">
        <v>268</v>
      </c>
      <c r="C8" s="144">
        <v>350000</v>
      </c>
      <c r="D8" s="144">
        <v>62826.81</v>
      </c>
      <c r="E8" s="144">
        <v>0</v>
      </c>
      <c r="F8" s="145">
        <v>0</v>
      </c>
      <c r="G8" s="145">
        <v>0</v>
      </c>
    </row>
    <row r="9" spans="1:8" ht="14.25" x14ac:dyDescent="0.2">
      <c r="A9" s="146" t="s">
        <v>114</v>
      </c>
      <c r="B9" s="147" t="s">
        <v>115</v>
      </c>
      <c r="C9" s="148">
        <v>350000</v>
      </c>
      <c r="D9" s="148">
        <v>62826.81</v>
      </c>
      <c r="E9" s="148">
        <v>0</v>
      </c>
      <c r="F9" s="149">
        <v>0</v>
      </c>
      <c r="G9" s="149">
        <v>0</v>
      </c>
    </row>
    <row r="10" spans="1:8" ht="14.25" x14ac:dyDescent="0.2">
      <c r="A10" s="150" t="s">
        <v>116</v>
      </c>
      <c r="B10" s="147" t="s">
        <v>117</v>
      </c>
      <c r="C10" s="148">
        <v>350000</v>
      </c>
      <c r="D10" s="148">
        <v>62826.81</v>
      </c>
      <c r="E10" s="148">
        <v>0</v>
      </c>
      <c r="F10" s="149">
        <v>0</v>
      </c>
      <c r="G10" s="149">
        <v>0</v>
      </c>
    </row>
    <row r="11" spans="1:8" ht="14.25" x14ac:dyDescent="0.2">
      <c r="A11" s="150" t="s">
        <v>118</v>
      </c>
      <c r="B11" s="147" t="s">
        <v>119</v>
      </c>
      <c r="C11" s="148">
        <v>291900.03000000003</v>
      </c>
      <c r="D11" s="148">
        <v>53928.59</v>
      </c>
      <c r="E11" s="148">
        <v>0</v>
      </c>
      <c r="F11" s="149">
        <v>0</v>
      </c>
      <c r="G11" s="149">
        <v>0</v>
      </c>
    </row>
    <row r="12" spans="1:8" ht="14.25" x14ac:dyDescent="0.2">
      <c r="A12" s="151" t="s">
        <v>120</v>
      </c>
      <c r="B12" s="152" t="s">
        <v>121</v>
      </c>
      <c r="C12" s="153">
        <v>291900.03000000003</v>
      </c>
      <c r="D12" s="153">
        <v>53928.59</v>
      </c>
      <c r="E12" s="153">
        <v>0</v>
      </c>
      <c r="F12" s="154">
        <v>0</v>
      </c>
      <c r="G12" s="154">
        <v>0</v>
      </c>
    </row>
    <row r="13" spans="1:8" ht="14.25" x14ac:dyDescent="0.2">
      <c r="A13" s="150" t="s">
        <v>129</v>
      </c>
      <c r="B13" s="147" t="s">
        <v>130</v>
      </c>
      <c r="C13" s="148">
        <v>58099.97</v>
      </c>
      <c r="D13" s="148">
        <v>8898.2199999999993</v>
      </c>
      <c r="E13" s="148">
        <v>0</v>
      </c>
      <c r="F13" s="149">
        <v>0</v>
      </c>
      <c r="G13" s="149">
        <v>0</v>
      </c>
    </row>
    <row r="14" spans="1:8" ht="14.25" x14ac:dyDescent="0.2">
      <c r="A14" s="151" t="s">
        <v>131</v>
      </c>
      <c r="B14" s="233" t="s">
        <v>132</v>
      </c>
      <c r="C14" s="153">
        <v>58099.97</v>
      </c>
      <c r="D14" s="153">
        <v>8898.2199999999993</v>
      </c>
      <c r="E14" s="153">
        <v>0</v>
      </c>
      <c r="F14" s="154">
        <v>0</v>
      </c>
      <c r="G14" s="154">
        <v>0</v>
      </c>
    </row>
    <row r="15" spans="1:8" ht="14.25" x14ac:dyDescent="0.2">
      <c r="A15" s="142" t="s">
        <v>116</v>
      </c>
      <c r="B15" s="143" t="s">
        <v>404</v>
      </c>
      <c r="C15" s="144">
        <v>567850.31999999995</v>
      </c>
      <c r="D15" s="144">
        <v>2504935.2000000002</v>
      </c>
      <c r="E15" s="144">
        <v>941988.03</v>
      </c>
      <c r="F15" s="145">
        <v>165.8866776723838</v>
      </c>
      <c r="G15" s="145">
        <v>37.605285358279929</v>
      </c>
    </row>
    <row r="16" spans="1:8" ht="14.25" x14ac:dyDescent="0.2">
      <c r="A16" s="146" t="s">
        <v>114</v>
      </c>
      <c r="B16" s="147" t="s">
        <v>115</v>
      </c>
      <c r="C16" s="148">
        <v>567850.31999999995</v>
      </c>
      <c r="D16" s="148">
        <v>2504935.2000000002</v>
      </c>
      <c r="E16" s="148">
        <v>941988.03</v>
      </c>
      <c r="F16" s="149">
        <v>165.8866776723838</v>
      </c>
      <c r="G16" s="149">
        <v>37.605285358279929</v>
      </c>
    </row>
    <row r="17" spans="1:7" ht="14.25" x14ac:dyDescent="0.2">
      <c r="A17" s="150" t="s">
        <v>116</v>
      </c>
      <c r="B17" s="147" t="s">
        <v>117</v>
      </c>
      <c r="C17" s="148">
        <v>346800.32</v>
      </c>
      <c r="D17" s="148">
        <v>1976090.64</v>
      </c>
      <c r="E17" s="148">
        <v>634193.97</v>
      </c>
      <c r="F17" s="149">
        <v>182.87006482577638</v>
      </c>
      <c r="G17" s="149">
        <v>32.093364401543845</v>
      </c>
    </row>
    <row r="18" spans="1:7" ht="14.25" x14ac:dyDescent="0.2">
      <c r="A18" s="150" t="s">
        <v>118</v>
      </c>
      <c r="B18" s="147" t="s">
        <v>119</v>
      </c>
      <c r="C18" s="148">
        <v>239904.06</v>
      </c>
      <c r="D18" s="148">
        <v>1581590.64</v>
      </c>
      <c r="E18" s="148">
        <v>481753.57</v>
      </c>
      <c r="F18" s="149">
        <v>200.8109283352687</v>
      </c>
      <c r="G18" s="149">
        <v>30.460067087903354</v>
      </c>
    </row>
    <row r="19" spans="1:7" ht="14.25" x14ac:dyDescent="0.2">
      <c r="A19" s="151" t="s">
        <v>120</v>
      </c>
      <c r="B19" s="152" t="s">
        <v>121</v>
      </c>
      <c r="C19" s="153">
        <v>161848.98000000001</v>
      </c>
      <c r="D19" s="153">
        <v>1461590.64</v>
      </c>
      <c r="E19" s="153">
        <v>368351.34</v>
      </c>
      <c r="F19" s="154">
        <v>227.58953439187567</v>
      </c>
      <c r="G19" s="154">
        <v>25.202086680029645</v>
      </c>
    </row>
    <row r="20" spans="1:7" ht="14.25" x14ac:dyDescent="0.2">
      <c r="A20" s="151" t="s">
        <v>122</v>
      </c>
      <c r="B20" s="152" t="s">
        <v>123</v>
      </c>
      <c r="C20" s="153">
        <v>74531.47</v>
      </c>
      <c r="D20" s="153">
        <v>120000</v>
      </c>
      <c r="E20" s="153">
        <v>113402.23</v>
      </c>
      <c r="F20" s="154">
        <v>152.15348630585174</v>
      </c>
      <c r="G20" s="154">
        <v>94.501858333333331</v>
      </c>
    </row>
    <row r="21" spans="1:7" ht="14.25" x14ac:dyDescent="0.2">
      <c r="A21" s="151" t="s">
        <v>124</v>
      </c>
      <c r="B21" s="152" t="s">
        <v>125</v>
      </c>
      <c r="C21" s="153">
        <v>3523.61</v>
      </c>
      <c r="D21" s="153">
        <v>0</v>
      </c>
      <c r="E21" s="153">
        <v>0</v>
      </c>
      <c r="F21" s="154">
        <v>0</v>
      </c>
      <c r="G21" s="154">
        <v>0</v>
      </c>
    </row>
    <row r="22" spans="1:7" ht="14.25" x14ac:dyDescent="0.2">
      <c r="A22" s="150" t="s">
        <v>126</v>
      </c>
      <c r="B22" s="147" t="s">
        <v>127</v>
      </c>
      <c r="C22" s="148">
        <v>67369.740000000005</v>
      </c>
      <c r="D22" s="148">
        <v>180000</v>
      </c>
      <c r="E22" s="148">
        <v>74874.539999999994</v>
      </c>
      <c r="F22" s="149">
        <v>111.13971940518101</v>
      </c>
      <c r="G22" s="149">
        <v>41.596966666666667</v>
      </c>
    </row>
    <row r="23" spans="1:7" ht="14.25" x14ac:dyDescent="0.2">
      <c r="A23" s="151" t="s">
        <v>128</v>
      </c>
      <c r="B23" s="152" t="s">
        <v>127</v>
      </c>
      <c r="C23" s="153">
        <v>67369.740000000005</v>
      </c>
      <c r="D23" s="153">
        <v>180000</v>
      </c>
      <c r="E23" s="153">
        <v>74874.539999999994</v>
      </c>
      <c r="F23" s="154">
        <v>111.13971940518101</v>
      </c>
      <c r="G23" s="154">
        <v>41.596966666666667</v>
      </c>
    </row>
    <row r="24" spans="1:7" ht="14.25" x14ac:dyDescent="0.2">
      <c r="A24" s="150" t="s">
        <v>129</v>
      </c>
      <c r="B24" s="147" t="s">
        <v>130</v>
      </c>
      <c r="C24" s="148">
        <v>39526.519999999997</v>
      </c>
      <c r="D24" s="148">
        <v>214500</v>
      </c>
      <c r="E24" s="148">
        <v>77565.86</v>
      </c>
      <c r="F24" s="149">
        <v>196.2375134466682</v>
      </c>
      <c r="G24" s="149">
        <v>36.161240093240096</v>
      </c>
    </row>
    <row r="25" spans="1:7" ht="14.25" x14ac:dyDescent="0.2">
      <c r="A25" s="151" t="s">
        <v>131</v>
      </c>
      <c r="B25" s="233" t="s">
        <v>132</v>
      </c>
      <c r="C25" s="153">
        <v>39526.519999999997</v>
      </c>
      <c r="D25" s="153">
        <v>214500</v>
      </c>
      <c r="E25" s="153">
        <v>77565.86</v>
      </c>
      <c r="F25" s="154">
        <v>196.2375134466682</v>
      </c>
      <c r="G25" s="154">
        <v>36.161240093240096</v>
      </c>
    </row>
    <row r="26" spans="1:7" ht="14.25" x14ac:dyDescent="0.2">
      <c r="A26" s="150" t="s">
        <v>133</v>
      </c>
      <c r="B26" s="147" t="s">
        <v>134</v>
      </c>
      <c r="C26" s="148">
        <v>215897.66</v>
      </c>
      <c r="D26" s="148">
        <v>524644.56000000006</v>
      </c>
      <c r="E26" s="148">
        <v>304711.65999999997</v>
      </c>
      <c r="F26" s="149">
        <v>141.13708319024855</v>
      </c>
      <c r="G26" s="149">
        <v>58.079637764661086</v>
      </c>
    </row>
    <row r="27" spans="1:7" ht="14.25" x14ac:dyDescent="0.2">
      <c r="A27" s="150" t="s">
        <v>135</v>
      </c>
      <c r="B27" s="147" t="s">
        <v>136</v>
      </c>
      <c r="C27" s="148">
        <v>13348.2</v>
      </c>
      <c r="D27" s="148">
        <v>11500</v>
      </c>
      <c r="E27" s="148">
        <v>9021.81</v>
      </c>
      <c r="F27" s="149">
        <v>67.588214141232527</v>
      </c>
      <c r="G27" s="149">
        <v>78.450521739130437</v>
      </c>
    </row>
    <row r="28" spans="1:7" ht="14.25" x14ac:dyDescent="0.2">
      <c r="A28" s="151" t="s">
        <v>137</v>
      </c>
      <c r="B28" s="152" t="s">
        <v>138</v>
      </c>
      <c r="C28" s="153">
        <v>0</v>
      </c>
      <c r="D28" s="153">
        <v>0</v>
      </c>
      <c r="E28" s="153">
        <v>531.64</v>
      </c>
      <c r="F28" s="154">
        <v>0</v>
      </c>
      <c r="G28" s="154">
        <v>0</v>
      </c>
    </row>
    <row r="29" spans="1:7" ht="28.5" x14ac:dyDescent="0.2">
      <c r="A29" s="151" t="s">
        <v>139</v>
      </c>
      <c r="B29" s="152" t="s">
        <v>140</v>
      </c>
      <c r="C29" s="153">
        <v>5464.95</v>
      </c>
      <c r="D29" s="153">
        <v>5000</v>
      </c>
      <c r="E29" s="153">
        <v>3675.22</v>
      </c>
      <c r="F29" s="154">
        <v>67.250752522895908</v>
      </c>
      <c r="G29" s="154">
        <v>73.504400000000004</v>
      </c>
    </row>
    <row r="30" spans="1:7" ht="14.25" x14ac:dyDescent="0.2">
      <c r="A30" s="151" t="s">
        <v>141</v>
      </c>
      <c r="B30" s="152" t="s">
        <v>142</v>
      </c>
      <c r="C30" s="153">
        <v>7883.25</v>
      </c>
      <c r="D30" s="153">
        <v>6500</v>
      </c>
      <c r="E30" s="153">
        <v>4814.95</v>
      </c>
      <c r="F30" s="154">
        <v>61.078235499318176</v>
      </c>
      <c r="G30" s="154">
        <v>74.076153846153844</v>
      </c>
    </row>
    <row r="31" spans="1:7" ht="14.25" x14ac:dyDescent="0.2">
      <c r="A31" s="150" t="s">
        <v>143</v>
      </c>
      <c r="B31" s="147" t="s">
        <v>144</v>
      </c>
      <c r="C31" s="148">
        <v>30930.93</v>
      </c>
      <c r="D31" s="148">
        <v>67000</v>
      </c>
      <c r="E31" s="148">
        <v>30792.65</v>
      </c>
      <c r="F31" s="149">
        <v>99.552939404020492</v>
      </c>
      <c r="G31" s="149">
        <v>45.959179104477613</v>
      </c>
    </row>
    <row r="32" spans="1:7" ht="14.25" x14ac:dyDescent="0.2">
      <c r="A32" s="151" t="s">
        <v>145</v>
      </c>
      <c r="B32" s="233" t="s">
        <v>146</v>
      </c>
      <c r="C32" s="153">
        <v>30930.93</v>
      </c>
      <c r="D32" s="153">
        <v>67000</v>
      </c>
      <c r="E32" s="153">
        <v>30792.65</v>
      </c>
      <c r="F32" s="154">
        <v>99.552939404020492</v>
      </c>
      <c r="G32" s="154">
        <v>45.959179104477613</v>
      </c>
    </row>
    <row r="33" spans="1:7" ht="14.25" x14ac:dyDescent="0.2">
      <c r="A33" s="150" t="s">
        <v>152</v>
      </c>
      <c r="B33" s="147" t="s">
        <v>153</v>
      </c>
      <c r="C33" s="148">
        <v>131746.45000000001</v>
      </c>
      <c r="D33" s="148">
        <v>85000</v>
      </c>
      <c r="E33" s="148">
        <v>126431.16</v>
      </c>
      <c r="F33" s="149">
        <v>95.965515579357159</v>
      </c>
      <c r="G33" s="149">
        <v>148.74254117647058</v>
      </c>
    </row>
    <row r="34" spans="1:7" ht="14.25" x14ac:dyDescent="0.2">
      <c r="A34" s="151" t="s">
        <v>162</v>
      </c>
      <c r="B34" s="152" t="s">
        <v>163</v>
      </c>
      <c r="C34" s="153">
        <v>0</v>
      </c>
      <c r="D34" s="153">
        <v>0</v>
      </c>
      <c r="E34" s="153">
        <v>2066.8000000000002</v>
      </c>
      <c r="F34" s="154">
        <v>0</v>
      </c>
      <c r="G34" s="154">
        <v>0</v>
      </c>
    </row>
    <row r="35" spans="1:7" ht="14.25" x14ac:dyDescent="0.2">
      <c r="A35" s="151" t="s">
        <v>164</v>
      </c>
      <c r="B35" s="152" t="s">
        <v>165</v>
      </c>
      <c r="C35" s="153">
        <v>43068.24</v>
      </c>
      <c r="D35" s="153">
        <v>30000</v>
      </c>
      <c r="E35" s="153">
        <v>42549.22</v>
      </c>
      <c r="F35" s="154">
        <v>98.794889226957025</v>
      </c>
      <c r="G35" s="154">
        <v>141.83073333333334</v>
      </c>
    </row>
    <row r="36" spans="1:7" ht="14.25" x14ac:dyDescent="0.2">
      <c r="A36" s="151" t="s">
        <v>166</v>
      </c>
      <c r="B36" s="152" t="s">
        <v>167</v>
      </c>
      <c r="C36" s="153">
        <v>49258.2</v>
      </c>
      <c r="D36" s="153">
        <v>35000</v>
      </c>
      <c r="E36" s="153">
        <v>35562.76</v>
      </c>
      <c r="F36" s="154">
        <v>72.196629190672823</v>
      </c>
      <c r="G36" s="154">
        <v>101.60788571428571</v>
      </c>
    </row>
    <row r="37" spans="1:7" ht="14.25" x14ac:dyDescent="0.2">
      <c r="A37" s="151" t="s">
        <v>168</v>
      </c>
      <c r="B37" s="152" t="s">
        <v>169</v>
      </c>
      <c r="C37" s="153">
        <v>39415.01</v>
      </c>
      <c r="D37" s="153">
        <v>20000</v>
      </c>
      <c r="E37" s="153">
        <v>45156.03</v>
      </c>
      <c r="F37" s="154">
        <v>114.56556778750023</v>
      </c>
      <c r="G37" s="154">
        <v>225.78014999999999</v>
      </c>
    </row>
    <row r="38" spans="1:7" ht="14.25" x14ac:dyDescent="0.2">
      <c r="A38" s="151" t="s">
        <v>170</v>
      </c>
      <c r="B38" s="152" t="s">
        <v>171</v>
      </c>
      <c r="C38" s="153">
        <v>5</v>
      </c>
      <c r="D38" s="153">
        <v>0</v>
      </c>
      <c r="E38" s="153">
        <v>1096.3499999999999</v>
      </c>
      <c r="F38" s="154">
        <v>21927</v>
      </c>
      <c r="G38" s="154">
        <v>0</v>
      </c>
    </row>
    <row r="39" spans="1:7" ht="36.75" customHeight="1" x14ac:dyDescent="0.2">
      <c r="A39" s="150" t="s">
        <v>172</v>
      </c>
      <c r="B39" s="147" t="s">
        <v>173</v>
      </c>
      <c r="C39" s="148">
        <v>23515.72</v>
      </c>
      <c r="D39" s="148">
        <v>300000</v>
      </c>
      <c r="E39" s="148">
        <v>86098.16</v>
      </c>
      <c r="F39" s="149">
        <v>366.13023118152449</v>
      </c>
      <c r="G39" s="149">
        <v>28.699386666666665</v>
      </c>
    </row>
    <row r="40" spans="1:7" ht="28.5" x14ac:dyDescent="0.2">
      <c r="A40" s="151" t="s">
        <v>174</v>
      </c>
      <c r="B40" s="152" t="s">
        <v>175</v>
      </c>
      <c r="C40" s="153">
        <v>23515.72</v>
      </c>
      <c r="D40" s="153">
        <v>300000</v>
      </c>
      <c r="E40" s="153">
        <v>86098.16</v>
      </c>
      <c r="F40" s="154">
        <v>366.13023118152449</v>
      </c>
      <c r="G40" s="154">
        <v>28.699386666666665</v>
      </c>
    </row>
    <row r="41" spans="1:7" ht="14.25" x14ac:dyDescent="0.2">
      <c r="A41" s="150" t="s">
        <v>178</v>
      </c>
      <c r="B41" s="147" t="s">
        <v>179</v>
      </c>
      <c r="C41" s="148">
        <v>16356.36</v>
      </c>
      <c r="D41" s="148">
        <v>61144.56</v>
      </c>
      <c r="E41" s="148">
        <v>52367.88</v>
      </c>
      <c r="F41" s="149">
        <v>320.16830150473578</v>
      </c>
      <c r="G41" s="149">
        <v>85.646016587575403</v>
      </c>
    </row>
    <row r="42" spans="1:7" ht="28.5" x14ac:dyDescent="0.2">
      <c r="A42" s="151" t="s">
        <v>180</v>
      </c>
      <c r="B42" s="152" t="s">
        <v>181</v>
      </c>
      <c r="C42" s="153">
        <v>6063.96</v>
      </c>
      <c r="D42" s="153">
        <v>12000</v>
      </c>
      <c r="E42" s="153">
        <v>13067.13</v>
      </c>
      <c r="F42" s="154">
        <v>215.48839372291371</v>
      </c>
      <c r="G42" s="154">
        <v>108.89275000000001</v>
      </c>
    </row>
    <row r="43" spans="1:7" ht="14.25" x14ac:dyDescent="0.2">
      <c r="A43" s="151" t="s">
        <v>182</v>
      </c>
      <c r="B43" s="152" t="s">
        <v>183</v>
      </c>
      <c r="C43" s="153">
        <v>774.31</v>
      </c>
      <c r="D43" s="153">
        <v>26544.560000000001</v>
      </c>
      <c r="E43" s="153">
        <v>21846.1</v>
      </c>
      <c r="F43" s="154">
        <v>2821.3635365680411</v>
      </c>
      <c r="G43" s="154">
        <v>82.299725442802597</v>
      </c>
    </row>
    <row r="44" spans="1:7" ht="14.25" x14ac:dyDescent="0.2">
      <c r="A44" s="151" t="s">
        <v>184</v>
      </c>
      <c r="B44" s="152" t="s">
        <v>185</v>
      </c>
      <c r="C44" s="153">
        <v>389.9</v>
      </c>
      <c r="D44" s="153">
        <v>1000</v>
      </c>
      <c r="E44" s="153">
        <v>564.69000000000005</v>
      </c>
      <c r="F44" s="154">
        <v>144.8294434470377</v>
      </c>
      <c r="G44" s="154">
        <v>56.469000000000001</v>
      </c>
    </row>
    <row r="45" spans="1:7" ht="14.25" x14ac:dyDescent="0.2">
      <c r="A45" s="151" t="s">
        <v>186</v>
      </c>
      <c r="B45" s="152" t="s">
        <v>187</v>
      </c>
      <c r="C45" s="153">
        <v>2555.91</v>
      </c>
      <c r="D45" s="153">
        <v>6600</v>
      </c>
      <c r="E45" s="153">
        <v>2926.21</v>
      </c>
      <c r="F45" s="154">
        <v>114.487990578698</v>
      </c>
      <c r="G45" s="154">
        <v>44.336515151515151</v>
      </c>
    </row>
    <row r="46" spans="1:7" ht="14.25" x14ac:dyDescent="0.2">
      <c r="A46" s="151" t="s">
        <v>188</v>
      </c>
      <c r="B46" s="152" t="s">
        <v>189</v>
      </c>
      <c r="C46" s="153">
        <v>6374.18</v>
      </c>
      <c r="D46" s="153">
        <v>12000</v>
      </c>
      <c r="E46" s="153">
        <v>8194.24</v>
      </c>
      <c r="F46" s="154">
        <v>128.55363356541545</v>
      </c>
      <c r="G46" s="154">
        <v>68.285333333333327</v>
      </c>
    </row>
    <row r="47" spans="1:7" ht="14.25" x14ac:dyDescent="0.2">
      <c r="A47" s="151" t="s">
        <v>190</v>
      </c>
      <c r="B47" s="152" t="s">
        <v>179</v>
      </c>
      <c r="C47" s="153">
        <v>198.1</v>
      </c>
      <c r="D47" s="153">
        <v>3000</v>
      </c>
      <c r="E47" s="153">
        <v>5769.51</v>
      </c>
      <c r="F47" s="154">
        <v>2912.4230186774353</v>
      </c>
      <c r="G47" s="154">
        <v>192.31700000000001</v>
      </c>
    </row>
    <row r="48" spans="1:7" ht="14.25" x14ac:dyDescent="0.2">
      <c r="A48" s="150" t="s">
        <v>191</v>
      </c>
      <c r="B48" s="147" t="s">
        <v>192</v>
      </c>
      <c r="C48" s="148">
        <v>2453.2399999999998</v>
      </c>
      <c r="D48" s="148">
        <v>3550</v>
      </c>
      <c r="E48" s="148">
        <v>2608.7399999999998</v>
      </c>
      <c r="F48" s="149">
        <v>106.33855635812232</v>
      </c>
      <c r="G48" s="149">
        <v>73.485633802816906</v>
      </c>
    </row>
    <row r="49" spans="1:7" ht="14.25" x14ac:dyDescent="0.2">
      <c r="A49" s="150" t="s">
        <v>193</v>
      </c>
      <c r="B49" s="147" t="s">
        <v>194</v>
      </c>
      <c r="C49" s="148">
        <v>2453.2399999999998</v>
      </c>
      <c r="D49" s="148">
        <v>3550</v>
      </c>
      <c r="E49" s="148">
        <v>2608.7399999999998</v>
      </c>
      <c r="F49" s="149">
        <v>106.33855635812232</v>
      </c>
      <c r="G49" s="149">
        <v>73.485633802816906</v>
      </c>
    </row>
    <row r="50" spans="1:7" ht="14.25" x14ac:dyDescent="0.2">
      <c r="A50" s="151" t="s">
        <v>195</v>
      </c>
      <c r="B50" s="233" t="s">
        <v>196</v>
      </c>
      <c r="C50" s="153">
        <v>2429.58</v>
      </c>
      <c r="D50" s="153">
        <v>3000</v>
      </c>
      <c r="E50" s="153">
        <v>2599.87</v>
      </c>
      <c r="F50" s="154">
        <v>107.0090303673886</v>
      </c>
      <c r="G50" s="154">
        <v>86.662333333333336</v>
      </c>
    </row>
    <row r="51" spans="1:7" ht="28.5" x14ac:dyDescent="0.2">
      <c r="A51" s="151" t="s">
        <v>197</v>
      </c>
      <c r="B51" s="152" t="s">
        <v>198</v>
      </c>
      <c r="C51" s="153">
        <v>0</v>
      </c>
      <c r="D51" s="153">
        <v>500</v>
      </c>
      <c r="E51" s="153">
        <v>0</v>
      </c>
      <c r="F51" s="154">
        <v>0</v>
      </c>
      <c r="G51" s="154">
        <v>0</v>
      </c>
    </row>
    <row r="52" spans="1:7" ht="14.25" x14ac:dyDescent="0.2">
      <c r="A52" s="151" t="s">
        <v>199</v>
      </c>
      <c r="B52" s="152" t="s">
        <v>200</v>
      </c>
      <c r="C52" s="153">
        <v>23.66</v>
      </c>
      <c r="D52" s="153">
        <v>50</v>
      </c>
      <c r="E52" s="153">
        <v>8.8699999999999992</v>
      </c>
      <c r="F52" s="154">
        <v>37.489433643279796</v>
      </c>
      <c r="G52" s="154">
        <v>17.739999999999998</v>
      </c>
    </row>
    <row r="53" spans="1:7" ht="28.5" x14ac:dyDescent="0.2">
      <c r="A53" s="150" t="s">
        <v>215</v>
      </c>
      <c r="B53" s="147" t="s">
        <v>216</v>
      </c>
      <c r="C53" s="148">
        <v>2699.1</v>
      </c>
      <c r="D53" s="148">
        <v>0</v>
      </c>
      <c r="E53" s="148">
        <v>0</v>
      </c>
      <c r="F53" s="149">
        <v>0</v>
      </c>
      <c r="G53" s="149">
        <v>0</v>
      </c>
    </row>
    <row r="54" spans="1:7" ht="28.5" x14ac:dyDescent="0.2">
      <c r="A54" s="150" t="s">
        <v>217</v>
      </c>
      <c r="B54" s="147" t="s">
        <v>218</v>
      </c>
      <c r="C54" s="148">
        <v>2699.1</v>
      </c>
      <c r="D54" s="148">
        <v>0</v>
      </c>
      <c r="E54" s="148">
        <v>0</v>
      </c>
      <c r="F54" s="149">
        <v>0</v>
      </c>
      <c r="G54" s="149">
        <v>0</v>
      </c>
    </row>
    <row r="55" spans="1:7" ht="14.25" x14ac:dyDescent="0.2">
      <c r="A55" s="151" t="s">
        <v>219</v>
      </c>
      <c r="B55" s="152" t="s">
        <v>220</v>
      </c>
      <c r="C55" s="153">
        <v>2699.1</v>
      </c>
      <c r="D55" s="153">
        <v>0</v>
      </c>
      <c r="E55" s="153">
        <v>0</v>
      </c>
      <c r="F55" s="154">
        <v>0</v>
      </c>
      <c r="G55" s="154">
        <v>0</v>
      </c>
    </row>
    <row r="56" spans="1:7" ht="14.25" x14ac:dyDescent="0.2">
      <c r="A56" s="150" t="s">
        <v>221</v>
      </c>
      <c r="B56" s="147" t="s">
        <v>222</v>
      </c>
      <c r="C56" s="148">
        <v>0</v>
      </c>
      <c r="D56" s="148">
        <v>650</v>
      </c>
      <c r="E56" s="148">
        <v>473.66</v>
      </c>
      <c r="F56" s="149">
        <v>0</v>
      </c>
      <c r="G56" s="149">
        <v>72.870769230769227</v>
      </c>
    </row>
    <row r="57" spans="1:7" ht="14.25" x14ac:dyDescent="0.2">
      <c r="A57" s="150" t="s">
        <v>223</v>
      </c>
      <c r="B57" s="147" t="s">
        <v>93</v>
      </c>
      <c r="C57" s="148">
        <v>0</v>
      </c>
      <c r="D57" s="148">
        <v>650</v>
      </c>
      <c r="E57" s="148">
        <v>0</v>
      </c>
      <c r="F57" s="149">
        <v>0</v>
      </c>
      <c r="G57" s="149">
        <v>0</v>
      </c>
    </row>
    <row r="58" spans="1:7" ht="14.25" x14ac:dyDescent="0.2">
      <c r="A58" s="151" t="s">
        <v>224</v>
      </c>
      <c r="B58" s="152" t="s">
        <v>225</v>
      </c>
      <c r="C58" s="153">
        <v>0</v>
      </c>
      <c r="D58" s="153">
        <v>650</v>
      </c>
      <c r="E58" s="153">
        <v>0</v>
      </c>
      <c r="F58" s="154">
        <v>0</v>
      </c>
      <c r="G58" s="154">
        <v>0</v>
      </c>
    </row>
    <row r="59" spans="1:7" ht="14.25" x14ac:dyDescent="0.2">
      <c r="A59" s="150" t="s">
        <v>336</v>
      </c>
      <c r="B59" s="155"/>
      <c r="C59" s="148">
        <v>0</v>
      </c>
      <c r="D59" s="148">
        <v>0</v>
      </c>
      <c r="E59" s="148">
        <v>473.66</v>
      </c>
      <c r="F59" s="149">
        <v>0</v>
      </c>
      <c r="G59" s="149">
        <v>0</v>
      </c>
    </row>
    <row r="60" spans="1:7" ht="14.25" x14ac:dyDescent="0.2">
      <c r="A60" s="151" t="s">
        <v>337</v>
      </c>
      <c r="B60" s="152" t="s">
        <v>338</v>
      </c>
      <c r="C60" s="153">
        <v>0</v>
      </c>
      <c r="D60" s="153">
        <v>0</v>
      </c>
      <c r="E60" s="153">
        <v>473.66</v>
      </c>
      <c r="F60" s="154">
        <v>0</v>
      </c>
      <c r="G60" s="154">
        <v>0</v>
      </c>
    </row>
    <row r="61" spans="1:7" ht="14.25" x14ac:dyDescent="0.2">
      <c r="A61" s="142" t="s">
        <v>229</v>
      </c>
      <c r="B61" s="143" t="s">
        <v>405</v>
      </c>
      <c r="C61" s="144">
        <v>1816379.11</v>
      </c>
      <c r="D61" s="144">
        <v>3775553.28</v>
      </c>
      <c r="E61" s="144">
        <v>2246104.09</v>
      </c>
      <c r="F61" s="145">
        <v>123.65833088666164</v>
      </c>
      <c r="G61" s="145">
        <v>59.49072687963762</v>
      </c>
    </row>
    <row r="62" spans="1:7" ht="14.25" x14ac:dyDescent="0.2">
      <c r="A62" s="146" t="s">
        <v>114</v>
      </c>
      <c r="B62" s="147" t="s">
        <v>115</v>
      </c>
      <c r="C62" s="148">
        <v>1816379.11</v>
      </c>
      <c r="D62" s="148">
        <v>3775553.28</v>
      </c>
      <c r="E62" s="148">
        <v>2246104.09</v>
      </c>
      <c r="F62" s="149">
        <v>123.65833088666164</v>
      </c>
      <c r="G62" s="149">
        <v>59.49072687963762</v>
      </c>
    </row>
    <row r="63" spans="1:7" ht="14.25" x14ac:dyDescent="0.2">
      <c r="A63" s="150" t="s">
        <v>116</v>
      </c>
      <c r="B63" s="147" t="s">
        <v>117</v>
      </c>
      <c r="C63" s="148">
        <v>1342620.74</v>
      </c>
      <c r="D63" s="148">
        <v>2505200.2999999998</v>
      </c>
      <c r="E63" s="148">
        <v>1376510.1</v>
      </c>
      <c r="F63" s="149">
        <v>102.52412010259874</v>
      </c>
      <c r="G63" s="149">
        <v>54.946109498709546</v>
      </c>
    </row>
    <row r="64" spans="1:7" ht="14.25" x14ac:dyDescent="0.2">
      <c r="A64" s="150" t="s">
        <v>118</v>
      </c>
      <c r="B64" s="147" t="s">
        <v>119</v>
      </c>
      <c r="C64" s="148">
        <v>1153484.8</v>
      </c>
      <c r="D64" s="148">
        <v>2167382</v>
      </c>
      <c r="E64" s="148">
        <v>1183032.3999999999</v>
      </c>
      <c r="F64" s="149">
        <v>102.56159422300146</v>
      </c>
      <c r="G64" s="149">
        <v>54.583474440592383</v>
      </c>
    </row>
    <row r="65" spans="1:7" ht="14.25" x14ac:dyDescent="0.2">
      <c r="A65" s="151" t="s">
        <v>120</v>
      </c>
      <c r="B65" s="152" t="s">
        <v>121</v>
      </c>
      <c r="C65" s="153">
        <v>1153484.8</v>
      </c>
      <c r="D65" s="153">
        <v>2047382</v>
      </c>
      <c r="E65" s="153">
        <v>1183032.3999999999</v>
      </c>
      <c r="F65" s="154">
        <v>102.56159422300146</v>
      </c>
      <c r="G65" s="154">
        <v>57.782690284470604</v>
      </c>
    </row>
    <row r="66" spans="1:7" ht="14.25" x14ac:dyDescent="0.2">
      <c r="A66" s="151" t="s">
        <v>124</v>
      </c>
      <c r="B66" s="152" t="s">
        <v>125</v>
      </c>
      <c r="C66" s="153">
        <v>0</v>
      </c>
      <c r="D66" s="153">
        <v>120000</v>
      </c>
      <c r="E66" s="153">
        <v>0</v>
      </c>
      <c r="F66" s="154">
        <v>0</v>
      </c>
      <c r="G66" s="154">
        <v>0</v>
      </c>
    </row>
    <row r="67" spans="1:7" ht="14.25" x14ac:dyDescent="0.2">
      <c r="A67" s="150" t="s">
        <v>129</v>
      </c>
      <c r="B67" s="147" t="s">
        <v>130</v>
      </c>
      <c r="C67" s="148">
        <v>189135.94</v>
      </c>
      <c r="D67" s="148">
        <v>337818.3</v>
      </c>
      <c r="E67" s="148">
        <v>193477.7</v>
      </c>
      <c r="F67" s="149">
        <v>102.29557639864744</v>
      </c>
      <c r="G67" s="149">
        <v>57.27271139544542</v>
      </c>
    </row>
    <row r="68" spans="1:7" ht="14.25" x14ac:dyDescent="0.2">
      <c r="A68" s="151" t="s">
        <v>131</v>
      </c>
      <c r="B68" s="233" t="s">
        <v>132</v>
      </c>
      <c r="C68" s="153">
        <v>189135.94</v>
      </c>
      <c r="D68" s="153">
        <v>337818.3</v>
      </c>
      <c r="E68" s="153">
        <v>193477.7</v>
      </c>
      <c r="F68" s="154">
        <v>102.29557639864744</v>
      </c>
      <c r="G68" s="154">
        <v>57.27271139544542</v>
      </c>
    </row>
    <row r="69" spans="1:7" ht="14.25" x14ac:dyDescent="0.2">
      <c r="A69" s="150" t="s">
        <v>133</v>
      </c>
      <c r="B69" s="147" t="s">
        <v>134</v>
      </c>
      <c r="C69" s="148">
        <v>473758.37</v>
      </c>
      <c r="D69" s="148">
        <v>1270352.98</v>
      </c>
      <c r="E69" s="148">
        <v>869593.99</v>
      </c>
      <c r="F69" s="149">
        <v>183.55221671334269</v>
      </c>
      <c r="G69" s="149">
        <v>68.452942110625031</v>
      </c>
    </row>
    <row r="70" spans="1:7" ht="14.25" x14ac:dyDescent="0.2">
      <c r="A70" s="150" t="s">
        <v>135</v>
      </c>
      <c r="B70" s="147" t="s">
        <v>136</v>
      </c>
      <c r="C70" s="148">
        <v>43113.55</v>
      </c>
      <c r="D70" s="148">
        <v>76000</v>
      </c>
      <c r="E70" s="148">
        <v>43290.78</v>
      </c>
      <c r="F70" s="149">
        <v>100.41107725993335</v>
      </c>
      <c r="G70" s="149">
        <v>56.961552631578947</v>
      </c>
    </row>
    <row r="71" spans="1:7" ht="14.25" x14ac:dyDescent="0.2">
      <c r="A71" s="151" t="s">
        <v>137</v>
      </c>
      <c r="B71" s="152" t="s">
        <v>138</v>
      </c>
      <c r="C71" s="153">
        <v>5090.24</v>
      </c>
      <c r="D71" s="153">
        <v>6000</v>
      </c>
      <c r="E71" s="153">
        <v>3411.78</v>
      </c>
      <c r="F71" s="154">
        <v>67.025916263280322</v>
      </c>
      <c r="G71" s="154">
        <v>56.863</v>
      </c>
    </row>
    <row r="72" spans="1:7" ht="28.5" x14ac:dyDescent="0.2">
      <c r="A72" s="151" t="s">
        <v>139</v>
      </c>
      <c r="B72" s="152" t="s">
        <v>140</v>
      </c>
      <c r="C72" s="153">
        <v>38023.31</v>
      </c>
      <c r="D72" s="153">
        <v>70000</v>
      </c>
      <c r="E72" s="153">
        <v>39879</v>
      </c>
      <c r="F72" s="154">
        <v>104.8804009961258</v>
      </c>
      <c r="G72" s="154">
        <v>56.97</v>
      </c>
    </row>
    <row r="73" spans="1:7" ht="14.25" x14ac:dyDescent="0.2">
      <c r="A73" s="150" t="s">
        <v>143</v>
      </c>
      <c r="B73" s="147" t="s">
        <v>144</v>
      </c>
      <c r="C73" s="148">
        <v>64555.39</v>
      </c>
      <c r="D73" s="148">
        <v>158400</v>
      </c>
      <c r="E73" s="148">
        <v>99736.04</v>
      </c>
      <c r="F73" s="149">
        <v>154.49684371823949</v>
      </c>
      <c r="G73" s="149">
        <v>62.964671717171719</v>
      </c>
    </row>
    <row r="74" spans="1:7" ht="14.25" x14ac:dyDescent="0.2">
      <c r="A74" s="151" t="s">
        <v>147</v>
      </c>
      <c r="B74" s="152" t="s">
        <v>148</v>
      </c>
      <c r="C74" s="153">
        <v>61110.13</v>
      </c>
      <c r="D74" s="153">
        <v>130000</v>
      </c>
      <c r="E74" s="153">
        <v>82197.67</v>
      </c>
      <c r="F74" s="154">
        <v>134.5074376375897</v>
      </c>
      <c r="G74" s="154">
        <v>63.228976923076921</v>
      </c>
    </row>
    <row r="75" spans="1:7" ht="14.25" x14ac:dyDescent="0.2">
      <c r="A75" s="151" t="s">
        <v>149</v>
      </c>
      <c r="B75" s="152" t="s">
        <v>150</v>
      </c>
      <c r="C75" s="153">
        <v>2584.31</v>
      </c>
      <c r="D75" s="153">
        <v>13400</v>
      </c>
      <c r="E75" s="153">
        <v>4546.1499999999996</v>
      </c>
      <c r="F75" s="154">
        <v>175.91349335025595</v>
      </c>
      <c r="G75" s="154">
        <v>33.926492537313429</v>
      </c>
    </row>
    <row r="76" spans="1:7" ht="14.25" x14ac:dyDescent="0.2">
      <c r="A76" s="151" t="s">
        <v>151</v>
      </c>
      <c r="B76" s="152" t="s">
        <v>333</v>
      </c>
      <c r="C76" s="153">
        <v>860.95</v>
      </c>
      <c r="D76" s="153">
        <v>15000</v>
      </c>
      <c r="E76" s="153">
        <v>12992.22</v>
      </c>
      <c r="F76" s="154">
        <v>1509.0562750450083</v>
      </c>
      <c r="G76" s="154">
        <v>86.614800000000002</v>
      </c>
    </row>
    <row r="77" spans="1:7" ht="14.25" x14ac:dyDescent="0.2">
      <c r="A77" s="150" t="s">
        <v>152</v>
      </c>
      <c r="B77" s="147" t="s">
        <v>153</v>
      </c>
      <c r="C77" s="148">
        <v>139448.46</v>
      </c>
      <c r="D77" s="148">
        <v>335952.98</v>
      </c>
      <c r="E77" s="148">
        <v>144678.26999999999</v>
      </c>
      <c r="F77" s="149">
        <v>103.75035335635832</v>
      </c>
      <c r="G77" s="149">
        <v>43.065035470142284</v>
      </c>
    </row>
    <row r="78" spans="1:7" ht="14.25" x14ac:dyDescent="0.2">
      <c r="A78" s="151" t="s">
        <v>154</v>
      </c>
      <c r="B78" s="152" t="s">
        <v>155</v>
      </c>
      <c r="C78" s="153">
        <v>29167.77</v>
      </c>
      <c r="D78" s="153">
        <v>46452.98</v>
      </c>
      <c r="E78" s="153">
        <v>20884.32</v>
      </c>
      <c r="F78" s="154">
        <v>71.600674305920535</v>
      </c>
      <c r="G78" s="154">
        <v>44.957976861764308</v>
      </c>
    </row>
    <row r="79" spans="1:7" ht="14.25" x14ac:dyDescent="0.2">
      <c r="A79" s="151" t="s">
        <v>158</v>
      </c>
      <c r="B79" s="152" t="s">
        <v>159</v>
      </c>
      <c r="C79" s="153">
        <v>6171.95</v>
      </c>
      <c r="D79" s="153">
        <v>9500</v>
      </c>
      <c r="E79" s="153">
        <v>6728.15</v>
      </c>
      <c r="F79" s="154">
        <v>109.01173859153104</v>
      </c>
      <c r="G79" s="154">
        <v>70.822631578947366</v>
      </c>
    </row>
    <row r="80" spans="1:7" ht="14.25" x14ac:dyDescent="0.2">
      <c r="A80" s="151" t="s">
        <v>160</v>
      </c>
      <c r="B80" s="152" t="s">
        <v>161</v>
      </c>
      <c r="C80" s="153">
        <v>29057.81</v>
      </c>
      <c r="D80" s="153">
        <v>100000</v>
      </c>
      <c r="E80" s="153">
        <v>49411.28</v>
      </c>
      <c r="F80" s="154">
        <v>170.04474872676226</v>
      </c>
      <c r="G80" s="154">
        <v>49.411279999999998</v>
      </c>
    </row>
    <row r="81" spans="1:7" ht="14.25" x14ac:dyDescent="0.2">
      <c r="A81" s="151" t="s">
        <v>162</v>
      </c>
      <c r="B81" s="152" t="s">
        <v>163</v>
      </c>
      <c r="C81" s="153">
        <v>20713.29</v>
      </c>
      <c r="D81" s="153">
        <v>50000</v>
      </c>
      <c r="E81" s="153">
        <v>23756.560000000001</v>
      </c>
      <c r="F81" s="154">
        <v>114.69235452214495</v>
      </c>
      <c r="G81" s="154">
        <v>47.513120000000001</v>
      </c>
    </row>
    <row r="82" spans="1:7" ht="14.25" x14ac:dyDescent="0.2">
      <c r="A82" s="151" t="s">
        <v>164</v>
      </c>
      <c r="B82" s="152" t="s">
        <v>165</v>
      </c>
      <c r="C82" s="153">
        <v>20515.830000000002</v>
      </c>
      <c r="D82" s="153">
        <v>50000</v>
      </c>
      <c r="E82" s="153">
        <v>2260.15</v>
      </c>
      <c r="F82" s="154">
        <v>11.016614974875498</v>
      </c>
      <c r="G82" s="154">
        <v>4.5202999999999998</v>
      </c>
    </row>
    <row r="83" spans="1:7" ht="14.25" x14ac:dyDescent="0.2">
      <c r="A83" s="151" t="s">
        <v>166</v>
      </c>
      <c r="B83" s="152" t="s">
        <v>167</v>
      </c>
      <c r="C83" s="153">
        <v>0</v>
      </c>
      <c r="D83" s="153">
        <v>30000</v>
      </c>
      <c r="E83" s="153">
        <v>8531.75</v>
      </c>
      <c r="F83" s="154">
        <v>0</v>
      </c>
      <c r="G83" s="154">
        <v>28.439166666666665</v>
      </c>
    </row>
    <row r="84" spans="1:7" ht="14.25" x14ac:dyDescent="0.2">
      <c r="A84" s="151" t="s">
        <v>168</v>
      </c>
      <c r="B84" s="152" t="s">
        <v>169</v>
      </c>
      <c r="C84" s="153">
        <v>-1243.75</v>
      </c>
      <c r="D84" s="153">
        <v>0</v>
      </c>
      <c r="E84" s="153">
        <v>0</v>
      </c>
      <c r="F84" s="154">
        <v>0</v>
      </c>
      <c r="G84" s="154">
        <v>0</v>
      </c>
    </row>
    <row r="85" spans="1:7" ht="14.25" x14ac:dyDescent="0.2">
      <c r="A85" s="151" t="s">
        <v>170</v>
      </c>
      <c r="B85" s="152" t="s">
        <v>171</v>
      </c>
      <c r="C85" s="153">
        <v>35065.56</v>
      </c>
      <c r="D85" s="153">
        <v>50000</v>
      </c>
      <c r="E85" s="153">
        <v>33106.06</v>
      </c>
      <c r="F85" s="154">
        <v>94.411895888729561</v>
      </c>
      <c r="G85" s="154">
        <v>66.212119999999999</v>
      </c>
    </row>
    <row r="86" spans="1:7" ht="42.75" x14ac:dyDescent="0.2">
      <c r="A86" s="150" t="s">
        <v>172</v>
      </c>
      <c r="B86" s="147" t="s">
        <v>173</v>
      </c>
      <c r="C86" s="148">
        <v>226640.97</v>
      </c>
      <c r="D86" s="148">
        <v>700000</v>
      </c>
      <c r="E86" s="148">
        <v>581888.9</v>
      </c>
      <c r="F86" s="149">
        <v>256.74479773008386</v>
      </c>
      <c r="G86" s="149">
        <v>83.126985714285709</v>
      </c>
    </row>
    <row r="87" spans="1:7" ht="28.5" x14ac:dyDescent="0.2">
      <c r="A87" s="151" t="s">
        <v>174</v>
      </c>
      <c r="B87" s="152" t="s">
        <v>175</v>
      </c>
      <c r="C87" s="153">
        <v>226640.97</v>
      </c>
      <c r="D87" s="153">
        <v>700000</v>
      </c>
      <c r="E87" s="153">
        <v>581888.9</v>
      </c>
      <c r="F87" s="154">
        <v>256.74479773008386</v>
      </c>
      <c r="G87" s="154">
        <v>83.126985714285709</v>
      </c>
    </row>
    <row r="88" spans="1:7" ht="14.25" x14ac:dyDescent="0.2">
      <c r="A88" s="142" t="s">
        <v>270</v>
      </c>
      <c r="B88" s="143" t="s">
        <v>15</v>
      </c>
      <c r="C88" s="144">
        <v>432744.03</v>
      </c>
      <c r="D88" s="144">
        <v>0</v>
      </c>
      <c r="E88" s="144">
        <v>0</v>
      </c>
      <c r="F88" s="145">
        <v>0</v>
      </c>
      <c r="G88" s="145">
        <v>0</v>
      </c>
    </row>
    <row r="89" spans="1:7" ht="14.25" x14ac:dyDescent="0.2">
      <c r="A89" s="146" t="s">
        <v>114</v>
      </c>
      <c r="B89" s="147" t="s">
        <v>115</v>
      </c>
      <c r="C89" s="148">
        <v>432744.03</v>
      </c>
      <c r="D89" s="148">
        <v>0</v>
      </c>
      <c r="E89" s="148">
        <v>0</v>
      </c>
      <c r="F89" s="149">
        <v>0</v>
      </c>
      <c r="G89" s="149">
        <v>0</v>
      </c>
    </row>
    <row r="90" spans="1:7" ht="14.25" x14ac:dyDescent="0.2">
      <c r="A90" s="150" t="s">
        <v>116</v>
      </c>
      <c r="B90" s="147" t="s">
        <v>117</v>
      </c>
      <c r="C90" s="148">
        <v>7578.5</v>
      </c>
      <c r="D90" s="148">
        <v>0</v>
      </c>
      <c r="E90" s="148">
        <v>0</v>
      </c>
      <c r="F90" s="149">
        <v>0</v>
      </c>
      <c r="G90" s="149">
        <v>0</v>
      </c>
    </row>
    <row r="91" spans="1:7" ht="14.25" x14ac:dyDescent="0.2">
      <c r="A91" s="150" t="s">
        <v>118</v>
      </c>
      <c r="B91" s="147" t="s">
        <v>119</v>
      </c>
      <c r="C91" s="148">
        <v>7578.5</v>
      </c>
      <c r="D91" s="148">
        <v>0</v>
      </c>
      <c r="E91" s="148">
        <v>0</v>
      </c>
      <c r="F91" s="149">
        <v>0</v>
      </c>
      <c r="G91" s="149">
        <v>0</v>
      </c>
    </row>
    <row r="92" spans="1:7" ht="14.25" x14ac:dyDescent="0.2">
      <c r="A92" s="151" t="s">
        <v>120</v>
      </c>
      <c r="B92" s="152" t="s">
        <v>121</v>
      </c>
      <c r="C92" s="153">
        <v>7578.5</v>
      </c>
      <c r="D92" s="153">
        <v>0</v>
      </c>
      <c r="E92" s="153">
        <v>0</v>
      </c>
      <c r="F92" s="154">
        <v>0</v>
      </c>
      <c r="G92" s="154">
        <v>0</v>
      </c>
    </row>
    <row r="93" spans="1:7" ht="14.25" x14ac:dyDescent="0.2">
      <c r="A93" s="150" t="s">
        <v>133</v>
      </c>
      <c r="B93" s="147" t="s">
        <v>134</v>
      </c>
      <c r="C93" s="148">
        <v>425165.53</v>
      </c>
      <c r="D93" s="148">
        <v>0</v>
      </c>
      <c r="E93" s="148">
        <v>0</v>
      </c>
      <c r="F93" s="149">
        <v>0</v>
      </c>
      <c r="G93" s="149">
        <v>0</v>
      </c>
    </row>
    <row r="94" spans="1:7" ht="14.25" x14ac:dyDescent="0.2">
      <c r="A94" s="150" t="s">
        <v>135</v>
      </c>
      <c r="B94" s="147" t="s">
        <v>136</v>
      </c>
      <c r="C94" s="148">
        <v>199.1</v>
      </c>
      <c r="D94" s="148">
        <v>0</v>
      </c>
      <c r="E94" s="148">
        <v>0</v>
      </c>
      <c r="F94" s="149">
        <v>0</v>
      </c>
      <c r="G94" s="149">
        <v>0</v>
      </c>
    </row>
    <row r="95" spans="1:7" ht="28.5" x14ac:dyDescent="0.2">
      <c r="A95" s="151" t="s">
        <v>139</v>
      </c>
      <c r="B95" s="152" t="s">
        <v>140</v>
      </c>
      <c r="C95" s="153">
        <v>199.1</v>
      </c>
      <c r="D95" s="153">
        <v>0</v>
      </c>
      <c r="E95" s="153">
        <v>0</v>
      </c>
      <c r="F95" s="154">
        <v>0</v>
      </c>
      <c r="G95" s="154">
        <v>0</v>
      </c>
    </row>
    <row r="96" spans="1:7" ht="42.75" x14ac:dyDescent="0.2">
      <c r="A96" s="150" t="s">
        <v>172</v>
      </c>
      <c r="B96" s="147" t="s">
        <v>173</v>
      </c>
      <c r="C96" s="148">
        <v>424966.43</v>
      </c>
      <c r="D96" s="148">
        <v>0</v>
      </c>
      <c r="E96" s="148">
        <v>0</v>
      </c>
      <c r="F96" s="149">
        <v>0</v>
      </c>
      <c r="G96" s="149">
        <v>0</v>
      </c>
    </row>
    <row r="97" spans="1:7" ht="28.5" x14ac:dyDescent="0.2">
      <c r="A97" s="151" t="s">
        <v>174</v>
      </c>
      <c r="B97" s="152" t="s">
        <v>175</v>
      </c>
      <c r="C97" s="153">
        <v>424966.43</v>
      </c>
      <c r="D97" s="153">
        <v>0</v>
      </c>
      <c r="E97" s="153">
        <v>0</v>
      </c>
      <c r="F97" s="154">
        <v>0</v>
      </c>
      <c r="G97" s="154">
        <v>0</v>
      </c>
    </row>
    <row r="98" spans="1:7" ht="14.25" x14ac:dyDescent="0.2">
      <c r="A98" s="142" t="s">
        <v>252</v>
      </c>
      <c r="B98" s="143" t="s">
        <v>406</v>
      </c>
      <c r="C98" s="144">
        <v>0</v>
      </c>
      <c r="D98" s="144">
        <v>50670</v>
      </c>
      <c r="E98" s="144">
        <v>0</v>
      </c>
      <c r="F98" s="145">
        <v>0</v>
      </c>
      <c r="G98" s="145">
        <v>0</v>
      </c>
    </row>
    <row r="99" spans="1:7" ht="14.25" x14ac:dyDescent="0.2">
      <c r="A99" s="146" t="s">
        <v>114</v>
      </c>
      <c r="B99" s="147" t="s">
        <v>115</v>
      </c>
      <c r="C99" s="148">
        <v>0</v>
      </c>
      <c r="D99" s="148">
        <v>50670</v>
      </c>
      <c r="E99" s="148">
        <v>0</v>
      </c>
      <c r="F99" s="149">
        <v>0</v>
      </c>
      <c r="G99" s="149">
        <v>0</v>
      </c>
    </row>
    <row r="100" spans="1:7" ht="14.25" x14ac:dyDescent="0.2">
      <c r="A100" s="150" t="s">
        <v>133</v>
      </c>
      <c r="B100" s="147" t="s">
        <v>134</v>
      </c>
      <c r="C100" s="148">
        <v>0</v>
      </c>
      <c r="D100" s="148">
        <v>50670</v>
      </c>
      <c r="E100" s="148">
        <v>0</v>
      </c>
      <c r="F100" s="149">
        <v>0</v>
      </c>
      <c r="G100" s="149">
        <v>0</v>
      </c>
    </row>
    <row r="101" spans="1:7" ht="14.25" x14ac:dyDescent="0.2">
      <c r="A101" s="150" t="s">
        <v>152</v>
      </c>
      <c r="B101" s="147" t="s">
        <v>153</v>
      </c>
      <c r="C101" s="148">
        <v>0</v>
      </c>
      <c r="D101" s="148">
        <v>50670</v>
      </c>
      <c r="E101" s="148">
        <v>0</v>
      </c>
      <c r="F101" s="149">
        <v>0</v>
      </c>
      <c r="G101" s="149">
        <v>0</v>
      </c>
    </row>
    <row r="102" spans="1:7" ht="14.25" x14ac:dyDescent="0.2">
      <c r="A102" s="151" t="s">
        <v>168</v>
      </c>
      <c r="B102" s="152" t="s">
        <v>169</v>
      </c>
      <c r="C102" s="153">
        <v>0</v>
      </c>
      <c r="D102" s="153">
        <v>50670</v>
      </c>
      <c r="E102" s="153">
        <v>0</v>
      </c>
      <c r="F102" s="154">
        <v>0</v>
      </c>
      <c r="G102" s="154">
        <v>0</v>
      </c>
    </row>
    <row r="103" spans="1:7" ht="14.25" x14ac:dyDescent="0.2">
      <c r="A103" s="142" t="s">
        <v>379</v>
      </c>
      <c r="B103" s="143" t="s">
        <v>343</v>
      </c>
      <c r="C103" s="144">
        <v>270890.46000000002</v>
      </c>
      <c r="D103" s="144">
        <v>600000</v>
      </c>
      <c r="E103" s="144">
        <v>267270.18</v>
      </c>
      <c r="F103" s="211">
        <f t="shared" ref="F103:F106" si="0">E103/C103*100</f>
        <v>98.663563124371365</v>
      </c>
      <c r="G103" s="211">
        <f t="shared" ref="G103:G106" si="1">E103/D103*100</f>
        <v>44.545029999999997</v>
      </c>
    </row>
    <row r="104" spans="1:7" ht="14.25" x14ac:dyDescent="0.2">
      <c r="A104" s="146" t="s">
        <v>114</v>
      </c>
      <c r="B104" s="147" t="s">
        <v>115</v>
      </c>
      <c r="C104" s="210">
        <v>270890.46000000002</v>
      </c>
      <c r="D104" s="210">
        <v>600000</v>
      </c>
      <c r="E104" s="148">
        <v>267270.18</v>
      </c>
      <c r="F104" s="149">
        <f t="shared" si="0"/>
        <v>98.663563124371365</v>
      </c>
      <c r="G104" s="149">
        <f t="shared" si="1"/>
        <v>44.545029999999997</v>
      </c>
    </row>
    <row r="105" spans="1:7" ht="14.25" x14ac:dyDescent="0.2">
      <c r="A105" s="150" t="s">
        <v>133</v>
      </c>
      <c r="B105" s="147" t="s">
        <v>134</v>
      </c>
      <c r="C105" s="148">
        <v>270890.46000000002</v>
      </c>
      <c r="D105" s="148">
        <v>600000</v>
      </c>
      <c r="E105" s="148">
        <v>267270.18</v>
      </c>
      <c r="F105" s="149">
        <f t="shared" si="0"/>
        <v>98.663563124371365</v>
      </c>
      <c r="G105" s="149">
        <f t="shared" si="1"/>
        <v>44.545029999999997</v>
      </c>
    </row>
    <row r="106" spans="1:7" ht="42.75" x14ac:dyDescent="0.2">
      <c r="A106" s="150" t="s">
        <v>172</v>
      </c>
      <c r="B106" s="147" t="s">
        <v>173</v>
      </c>
      <c r="C106" s="148">
        <v>270890.46000000002</v>
      </c>
      <c r="D106" s="148">
        <v>600000</v>
      </c>
      <c r="E106" s="148">
        <v>267270.18</v>
      </c>
      <c r="F106" s="149">
        <f t="shared" si="0"/>
        <v>98.663563124371365</v>
      </c>
      <c r="G106" s="149">
        <f t="shared" si="1"/>
        <v>44.545029999999997</v>
      </c>
    </row>
    <row r="107" spans="1:7" ht="28.5" x14ac:dyDescent="0.2">
      <c r="A107" s="151" t="s">
        <v>174</v>
      </c>
      <c r="B107" s="152" t="s">
        <v>175</v>
      </c>
      <c r="C107" s="153">
        <v>210071.64</v>
      </c>
      <c r="D107" s="153">
        <v>600000</v>
      </c>
      <c r="E107" s="153">
        <v>262396.40999999997</v>
      </c>
      <c r="F107" s="154">
        <f>E107/C107*100</f>
        <v>124.90805993612464</v>
      </c>
      <c r="G107" s="154">
        <f>E107/D107*100</f>
        <v>43.732734999999998</v>
      </c>
    </row>
    <row r="108" spans="1:7" ht="28.5" x14ac:dyDescent="0.2">
      <c r="A108" s="151" t="s">
        <v>176</v>
      </c>
      <c r="B108" s="152" t="s">
        <v>177</v>
      </c>
      <c r="C108" s="153">
        <v>60818.82</v>
      </c>
      <c r="D108" s="153">
        <v>0</v>
      </c>
      <c r="E108" s="153">
        <v>4873.7700000000004</v>
      </c>
      <c r="F108" s="154">
        <f>E108/C108*100</f>
        <v>8.0135885569631249</v>
      </c>
      <c r="G108" s="154">
        <v>0</v>
      </c>
    </row>
    <row r="109" spans="1:7" ht="14.25" x14ac:dyDescent="0.2">
      <c r="A109" s="142" t="s">
        <v>380</v>
      </c>
      <c r="B109" s="143" t="s">
        <v>346</v>
      </c>
      <c r="C109" s="144">
        <v>40939.629999999997</v>
      </c>
      <c r="D109" s="144">
        <v>36000</v>
      </c>
      <c r="E109" s="144">
        <f>E110</f>
        <v>87430.209999999992</v>
      </c>
      <c r="F109" s="145">
        <f>E109/C109*100</f>
        <v>213.55886704398648</v>
      </c>
      <c r="G109" s="145">
        <f>E109/D109*100</f>
        <v>242.86169444444442</v>
      </c>
    </row>
    <row r="110" spans="1:7" ht="14.25" x14ac:dyDescent="0.2">
      <c r="A110" s="146" t="s">
        <v>114</v>
      </c>
      <c r="B110" s="147" t="s">
        <v>115</v>
      </c>
      <c r="C110" s="148">
        <v>40939.629999999997</v>
      </c>
      <c r="D110" s="148">
        <v>36000</v>
      </c>
      <c r="E110" s="148">
        <f>E111+E118</f>
        <v>87430.209999999992</v>
      </c>
      <c r="F110" s="145">
        <f t="shared" ref="F110:F112" si="2">E110/C110*100</f>
        <v>213.55886704398648</v>
      </c>
      <c r="G110" s="145">
        <f t="shared" ref="G110:G112" si="3">E110/D110*100</f>
        <v>242.86169444444442</v>
      </c>
    </row>
    <row r="111" spans="1:7" ht="14.25" x14ac:dyDescent="0.2">
      <c r="A111" s="150" t="s">
        <v>116</v>
      </c>
      <c r="B111" s="147" t="s">
        <v>117</v>
      </c>
      <c r="C111" s="148">
        <v>33483.69</v>
      </c>
      <c r="D111" s="148">
        <v>36000</v>
      </c>
      <c r="E111" s="148">
        <f>E112+E116</f>
        <v>87430.209999999992</v>
      </c>
      <c r="F111" s="145">
        <f t="shared" si="2"/>
        <v>261.11282836509349</v>
      </c>
      <c r="G111" s="145">
        <f t="shared" si="3"/>
        <v>242.86169444444442</v>
      </c>
    </row>
    <row r="112" spans="1:7" ht="14.25" x14ac:dyDescent="0.2">
      <c r="A112" s="150" t="s">
        <v>118</v>
      </c>
      <c r="B112" s="147" t="s">
        <v>119</v>
      </c>
      <c r="C112" s="148">
        <v>28316.97</v>
      </c>
      <c r="D112" s="148">
        <v>30901.29</v>
      </c>
      <c r="E112" s="148">
        <f>E113</f>
        <v>75047.39</v>
      </c>
      <c r="F112" s="145">
        <f t="shared" si="2"/>
        <v>265.02620160278445</v>
      </c>
      <c r="G112" s="145">
        <f t="shared" si="3"/>
        <v>242.86167341233974</v>
      </c>
    </row>
    <row r="113" spans="1:7" ht="14.25" x14ac:dyDescent="0.2">
      <c r="A113" s="151" t="s">
        <v>120</v>
      </c>
      <c r="B113" s="152" t="s">
        <v>121</v>
      </c>
      <c r="C113" s="153">
        <v>28316.97</v>
      </c>
      <c r="D113" s="153">
        <v>30901.29</v>
      </c>
      <c r="E113" s="153">
        <v>75047.39</v>
      </c>
      <c r="F113" s="154">
        <f>E113/C113*100</f>
        <v>265.02620160278445</v>
      </c>
      <c r="G113" s="154">
        <f>E113/D113*100</f>
        <v>242.86167341233974</v>
      </c>
    </row>
    <row r="114" spans="1:7" ht="14.25" x14ac:dyDescent="0.2">
      <c r="A114" s="150" t="s">
        <v>126</v>
      </c>
      <c r="B114" s="147" t="s">
        <v>127</v>
      </c>
      <c r="C114" s="148">
        <v>900</v>
      </c>
      <c r="D114" s="148">
        <v>0</v>
      </c>
      <c r="E114" s="148">
        <v>0</v>
      </c>
      <c r="F114" s="149">
        <v>0</v>
      </c>
      <c r="G114" s="149">
        <v>0</v>
      </c>
    </row>
    <row r="115" spans="1:7" ht="14.25" x14ac:dyDescent="0.2">
      <c r="A115" s="151" t="s">
        <v>128</v>
      </c>
      <c r="B115" s="152" t="s">
        <v>127</v>
      </c>
      <c r="C115" s="153">
        <v>900</v>
      </c>
      <c r="D115" s="153">
        <v>0</v>
      </c>
      <c r="E115" s="153">
        <v>0</v>
      </c>
      <c r="F115" s="154">
        <v>0</v>
      </c>
      <c r="G115" s="154">
        <v>0</v>
      </c>
    </row>
    <row r="116" spans="1:7" ht="14.25" x14ac:dyDescent="0.2">
      <c r="A116" s="150" t="s">
        <v>129</v>
      </c>
      <c r="B116" s="147" t="s">
        <v>130</v>
      </c>
      <c r="C116" s="148">
        <v>4266.72</v>
      </c>
      <c r="D116" s="148">
        <v>5098.71</v>
      </c>
      <c r="E116" s="148">
        <f>E117</f>
        <v>12382.82</v>
      </c>
      <c r="F116" s="149">
        <v>290.21871601604977</v>
      </c>
      <c r="G116" s="149">
        <v>242.86182191181692</v>
      </c>
    </row>
    <row r="117" spans="1:7" ht="14.25" x14ac:dyDescent="0.2">
      <c r="A117" s="151" t="s">
        <v>131</v>
      </c>
      <c r="B117" s="233" t="s">
        <v>132</v>
      </c>
      <c r="C117" s="153">
        <v>4266.72</v>
      </c>
      <c r="D117" s="153">
        <v>5098.71</v>
      </c>
      <c r="E117" s="153">
        <v>12382.82</v>
      </c>
      <c r="F117" s="154">
        <f>E117/C117*100</f>
        <v>290.21871601604977</v>
      </c>
      <c r="G117" s="154">
        <f>E117/D117*100</f>
        <v>242.86182191181692</v>
      </c>
    </row>
    <row r="118" spans="1:7" ht="14.25" x14ac:dyDescent="0.2">
      <c r="A118" s="150" t="s">
        <v>133</v>
      </c>
      <c r="B118" s="147" t="s">
        <v>134</v>
      </c>
      <c r="C118" s="148">
        <v>7455.94</v>
      </c>
      <c r="D118" s="148">
        <v>0</v>
      </c>
      <c r="E118" s="148">
        <v>0</v>
      </c>
      <c r="F118" s="149">
        <v>0</v>
      </c>
      <c r="G118" s="149">
        <v>0</v>
      </c>
    </row>
    <row r="119" spans="1:7" ht="14.25" x14ac:dyDescent="0.2">
      <c r="A119" s="150" t="s">
        <v>135</v>
      </c>
      <c r="B119" s="147" t="s">
        <v>136</v>
      </c>
      <c r="C119" s="148">
        <v>456.63</v>
      </c>
      <c r="D119" s="148">
        <v>0</v>
      </c>
      <c r="E119" s="148">
        <v>0</v>
      </c>
      <c r="F119" s="149">
        <v>0</v>
      </c>
      <c r="G119" s="149">
        <v>0</v>
      </c>
    </row>
    <row r="120" spans="1:7" ht="28.5" x14ac:dyDescent="0.2">
      <c r="A120" s="151" t="s">
        <v>139</v>
      </c>
      <c r="B120" s="152" t="s">
        <v>140</v>
      </c>
      <c r="C120" s="153">
        <v>456.63</v>
      </c>
      <c r="D120" s="153">
        <v>0</v>
      </c>
      <c r="E120" s="153">
        <v>0</v>
      </c>
      <c r="F120" s="154">
        <v>0</v>
      </c>
      <c r="G120" s="154">
        <v>0</v>
      </c>
    </row>
    <row r="121" spans="1:7" ht="14.25" x14ac:dyDescent="0.2">
      <c r="A121" s="150" t="s">
        <v>143</v>
      </c>
      <c r="B121" s="147" t="s">
        <v>144</v>
      </c>
      <c r="C121" s="148">
        <v>2000</v>
      </c>
      <c r="D121" s="148">
        <v>0</v>
      </c>
      <c r="E121" s="148">
        <v>0</v>
      </c>
      <c r="F121" s="149">
        <v>0</v>
      </c>
      <c r="G121" s="149">
        <v>0</v>
      </c>
    </row>
    <row r="122" spans="1:7" ht="14.25" x14ac:dyDescent="0.2">
      <c r="A122" s="151" t="s">
        <v>147</v>
      </c>
      <c r="B122" s="152" t="s">
        <v>148</v>
      </c>
      <c r="C122" s="153">
        <v>2000</v>
      </c>
      <c r="D122" s="153">
        <v>0</v>
      </c>
      <c r="E122" s="153">
        <v>0</v>
      </c>
      <c r="F122" s="154">
        <v>0</v>
      </c>
      <c r="G122" s="154">
        <v>0</v>
      </c>
    </row>
    <row r="123" spans="1:7" ht="14.25" x14ac:dyDescent="0.2">
      <c r="A123" s="150" t="s">
        <v>152</v>
      </c>
      <c r="B123" s="147" t="s">
        <v>153</v>
      </c>
      <c r="C123" s="148">
        <v>4999.3100000000004</v>
      </c>
      <c r="D123" s="148">
        <v>0</v>
      </c>
      <c r="E123" s="148">
        <v>0</v>
      </c>
      <c r="F123" s="149">
        <v>0</v>
      </c>
      <c r="G123" s="149">
        <v>0</v>
      </c>
    </row>
    <row r="124" spans="1:7" ht="14.25" x14ac:dyDescent="0.2">
      <c r="A124" s="151" t="s">
        <v>170</v>
      </c>
      <c r="B124" s="152" t="s">
        <v>171</v>
      </c>
      <c r="C124" s="153">
        <v>4999.3100000000004</v>
      </c>
      <c r="D124" s="153">
        <v>0</v>
      </c>
      <c r="E124" s="153">
        <v>0</v>
      </c>
      <c r="F124" s="154">
        <v>0</v>
      </c>
      <c r="G124" s="154">
        <v>0</v>
      </c>
    </row>
    <row r="125" spans="1:7" ht="29.25" customHeight="1" x14ac:dyDescent="0.2">
      <c r="A125" s="138" t="s">
        <v>274</v>
      </c>
      <c r="B125" s="139" t="s">
        <v>275</v>
      </c>
      <c r="C125" s="140">
        <v>84367.25</v>
      </c>
      <c r="D125" s="140">
        <v>251330</v>
      </c>
      <c r="E125" s="140">
        <v>126949.05</v>
      </c>
      <c r="F125" s="141">
        <v>150.47195446100233</v>
      </c>
      <c r="G125" s="141">
        <v>50.510902001352797</v>
      </c>
    </row>
    <row r="126" spans="1:7" ht="14.25" x14ac:dyDescent="0.2">
      <c r="A126" s="142" t="s">
        <v>229</v>
      </c>
      <c r="B126" s="143" t="s">
        <v>405</v>
      </c>
      <c r="C126" s="144">
        <v>84367.25</v>
      </c>
      <c r="D126" s="144">
        <v>75000</v>
      </c>
      <c r="E126" s="144">
        <v>126621.5</v>
      </c>
      <c r="F126" s="145">
        <v>150.08371139275013</v>
      </c>
      <c r="G126" s="145">
        <v>168.82866666666666</v>
      </c>
    </row>
    <row r="127" spans="1:7" ht="14.25" x14ac:dyDescent="0.2">
      <c r="A127" s="146" t="s">
        <v>114</v>
      </c>
      <c r="B127" s="147" t="s">
        <v>115</v>
      </c>
      <c r="C127" s="148">
        <v>84367.25</v>
      </c>
      <c r="D127" s="148">
        <v>75000</v>
      </c>
      <c r="E127" s="148">
        <v>126621.5</v>
      </c>
      <c r="F127" s="149">
        <v>150.08371139275013</v>
      </c>
      <c r="G127" s="149">
        <v>168.82866666666666</v>
      </c>
    </row>
    <row r="128" spans="1:7" ht="14.25" x14ac:dyDescent="0.2">
      <c r="A128" s="150" t="s">
        <v>133</v>
      </c>
      <c r="B128" s="147" t="s">
        <v>134</v>
      </c>
      <c r="C128" s="148">
        <v>84367.25</v>
      </c>
      <c r="D128" s="148">
        <v>75000</v>
      </c>
      <c r="E128" s="148">
        <v>126621.5</v>
      </c>
      <c r="F128" s="149">
        <v>150.08371139275013</v>
      </c>
      <c r="G128" s="149">
        <v>168.82866666666666</v>
      </c>
    </row>
    <row r="129" spans="1:7" ht="14.25" x14ac:dyDescent="0.2">
      <c r="A129" s="150" t="s">
        <v>152</v>
      </c>
      <c r="B129" s="147" t="s">
        <v>153</v>
      </c>
      <c r="C129" s="148">
        <v>84367.25</v>
      </c>
      <c r="D129" s="148">
        <v>75000</v>
      </c>
      <c r="E129" s="148">
        <v>126621.5</v>
      </c>
      <c r="F129" s="149">
        <v>150.08371139275013</v>
      </c>
      <c r="G129" s="149">
        <v>168.82866666666666</v>
      </c>
    </row>
    <row r="130" spans="1:7" ht="14.25" x14ac:dyDescent="0.2">
      <c r="A130" s="151" t="s">
        <v>156</v>
      </c>
      <c r="B130" s="152" t="s">
        <v>157</v>
      </c>
      <c r="C130" s="153">
        <v>84367.25</v>
      </c>
      <c r="D130" s="153">
        <v>75000</v>
      </c>
      <c r="E130" s="153">
        <v>126621.5</v>
      </c>
      <c r="F130" s="154">
        <v>150.08371139275013</v>
      </c>
      <c r="G130" s="154">
        <v>168.82866666666666</v>
      </c>
    </row>
    <row r="131" spans="1:7" ht="14.25" x14ac:dyDescent="0.2">
      <c r="A131" s="142" t="s">
        <v>252</v>
      </c>
      <c r="B131" s="143" t="s">
        <v>406</v>
      </c>
      <c r="C131" s="144">
        <v>0</v>
      </c>
      <c r="D131" s="144">
        <v>174330</v>
      </c>
      <c r="E131" s="144">
        <v>0</v>
      </c>
      <c r="F131" s="145">
        <v>0</v>
      </c>
      <c r="G131" s="145">
        <v>0</v>
      </c>
    </row>
    <row r="132" spans="1:7" ht="14.25" x14ac:dyDescent="0.2">
      <c r="A132" s="146" t="s">
        <v>114</v>
      </c>
      <c r="B132" s="147" t="s">
        <v>115</v>
      </c>
      <c r="C132" s="148">
        <v>0</v>
      </c>
      <c r="D132" s="148">
        <v>174330</v>
      </c>
      <c r="E132" s="148">
        <v>0</v>
      </c>
      <c r="F132" s="149">
        <v>0</v>
      </c>
      <c r="G132" s="149">
        <v>0</v>
      </c>
    </row>
    <row r="133" spans="1:7" ht="14.25" x14ac:dyDescent="0.2">
      <c r="A133" s="150" t="s">
        <v>133</v>
      </c>
      <c r="B133" s="147" t="s">
        <v>134</v>
      </c>
      <c r="C133" s="148">
        <v>0</v>
      </c>
      <c r="D133" s="148">
        <v>174330</v>
      </c>
      <c r="E133" s="148">
        <v>0</v>
      </c>
      <c r="F133" s="149">
        <v>0</v>
      </c>
      <c r="G133" s="149">
        <v>0</v>
      </c>
    </row>
    <row r="134" spans="1:7" ht="14.25" x14ac:dyDescent="0.2">
      <c r="A134" s="150" t="s">
        <v>143</v>
      </c>
      <c r="B134" s="147" t="s">
        <v>144</v>
      </c>
      <c r="C134" s="148">
        <v>0</v>
      </c>
      <c r="D134" s="148">
        <v>18000</v>
      </c>
      <c r="E134" s="148">
        <v>0</v>
      </c>
      <c r="F134" s="149">
        <v>0</v>
      </c>
      <c r="G134" s="149">
        <v>0</v>
      </c>
    </row>
    <row r="135" spans="1:7" ht="14.25" x14ac:dyDescent="0.2">
      <c r="A135" s="151" t="s">
        <v>149</v>
      </c>
      <c r="B135" s="152" t="s">
        <v>150</v>
      </c>
      <c r="C135" s="153">
        <v>0</v>
      </c>
      <c r="D135" s="153">
        <v>1000</v>
      </c>
      <c r="E135" s="153">
        <v>0</v>
      </c>
      <c r="F135" s="154">
        <v>0</v>
      </c>
      <c r="G135" s="154">
        <v>0</v>
      </c>
    </row>
    <row r="136" spans="1:7" ht="14.25" x14ac:dyDescent="0.2">
      <c r="A136" s="151" t="s">
        <v>151</v>
      </c>
      <c r="B136" s="152" t="s">
        <v>333</v>
      </c>
      <c r="C136" s="153">
        <v>0</v>
      </c>
      <c r="D136" s="153">
        <v>17000</v>
      </c>
      <c r="E136" s="153">
        <v>0</v>
      </c>
      <c r="F136" s="154">
        <v>0</v>
      </c>
      <c r="G136" s="154">
        <v>0</v>
      </c>
    </row>
    <row r="137" spans="1:7" ht="14.25" x14ac:dyDescent="0.2">
      <c r="A137" s="150" t="s">
        <v>152</v>
      </c>
      <c r="B137" s="147" t="s">
        <v>153</v>
      </c>
      <c r="C137" s="148">
        <v>0</v>
      </c>
      <c r="D137" s="148">
        <v>156330</v>
      </c>
      <c r="E137" s="148">
        <v>0</v>
      </c>
      <c r="F137" s="149">
        <v>0</v>
      </c>
      <c r="G137" s="149">
        <v>0</v>
      </c>
    </row>
    <row r="138" spans="1:7" ht="14.25" x14ac:dyDescent="0.2">
      <c r="A138" s="151" t="s">
        <v>156</v>
      </c>
      <c r="B138" s="152" t="s">
        <v>157</v>
      </c>
      <c r="C138" s="153">
        <v>0</v>
      </c>
      <c r="D138" s="153">
        <v>129830</v>
      </c>
      <c r="E138" s="153">
        <v>0</v>
      </c>
      <c r="F138" s="154">
        <v>0</v>
      </c>
      <c r="G138" s="154">
        <v>0</v>
      </c>
    </row>
    <row r="139" spans="1:7" ht="14.25" x14ac:dyDescent="0.2">
      <c r="A139" s="151" t="s">
        <v>162</v>
      </c>
      <c r="B139" s="152" t="s">
        <v>163</v>
      </c>
      <c r="C139" s="153">
        <v>0</v>
      </c>
      <c r="D139" s="153">
        <v>26500</v>
      </c>
      <c r="E139" s="153">
        <v>0</v>
      </c>
      <c r="F139" s="154">
        <v>0</v>
      </c>
      <c r="G139" s="154">
        <v>0</v>
      </c>
    </row>
    <row r="140" spans="1:7" ht="14.25" x14ac:dyDescent="0.2">
      <c r="A140" s="142" t="s">
        <v>112</v>
      </c>
      <c r="B140" s="143" t="s">
        <v>377</v>
      </c>
      <c r="C140" s="144">
        <v>0</v>
      </c>
      <c r="D140" s="144">
        <v>2000</v>
      </c>
      <c r="E140" s="144">
        <v>327.55</v>
      </c>
      <c r="F140" s="145">
        <v>0</v>
      </c>
      <c r="G140" s="145">
        <v>16.377500000000001</v>
      </c>
    </row>
    <row r="141" spans="1:7" ht="14.25" x14ac:dyDescent="0.2">
      <c r="A141" s="146" t="s">
        <v>114</v>
      </c>
      <c r="B141" s="147" t="s">
        <v>115</v>
      </c>
      <c r="C141" s="148">
        <v>0</v>
      </c>
      <c r="D141" s="148">
        <v>2000</v>
      </c>
      <c r="E141" s="148">
        <v>327.55</v>
      </c>
      <c r="F141" s="149">
        <v>0</v>
      </c>
      <c r="G141" s="149">
        <v>16.377500000000001</v>
      </c>
    </row>
    <row r="142" spans="1:7" ht="14.25" x14ac:dyDescent="0.2">
      <c r="A142" s="150" t="s">
        <v>133</v>
      </c>
      <c r="B142" s="147" t="s">
        <v>134</v>
      </c>
      <c r="C142" s="148">
        <v>0</v>
      </c>
      <c r="D142" s="148">
        <v>2000</v>
      </c>
      <c r="E142" s="148">
        <v>327.55</v>
      </c>
      <c r="F142" s="149">
        <v>0</v>
      </c>
      <c r="G142" s="149">
        <v>16.377500000000001</v>
      </c>
    </row>
    <row r="143" spans="1:7" ht="14.25" x14ac:dyDescent="0.2">
      <c r="A143" s="150" t="s">
        <v>152</v>
      </c>
      <c r="B143" s="147" t="s">
        <v>153</v>
      </c>
      <c r="C143" s="148">
        <v>0</v>
      </c>
      <c r="D143" s="148">
        <v>2000</v>
      </c>
      <c r="E143" s="148">
        <v>327.55</v>
      </c>
      <c r="F143" s="149">
        <v>0</v>
      </c>
      <c r="G143" s="149">
        <v>16.377500000000001</v>
      </c>
    </row>
    <row r="144" spans="1:7" ht="14.25" x14ac:dyDescent="0.2">
      <c r="A144" s="151" t="s">
        <v>156</v>
      </c>
      <c r="B144" s="152" t="s">
        <v>157</v>
      </c>
      <c r="C144" s="153">
        <v>0</v>
      </c>
      <c r="D144" s="153">
        <v>2000</v>
      </c>
      <c r="E144" s="153">
        <v>327.55</v>
      </c>
      <c r="F144" s="154">
        <v>0</v>
      </c>
      <c r="G144" s="154">
        <v>16.377500000000001</v>
      </c>
    </row>
    <row r="145" spans="1:7" ht="28.5" customHeight="1" x14ac:dyDescent="0.2">
      <c r="A145" s="138" t="s">
        <v>276</v>
      </c>
      <c r="B145" s="139" t="s">
        <v>277</v>
      </c>
      <c r="C145" s="140">
        <v>383311.52</v>
      </c>
      <c r="D145" s="140">
        <v>582768.79</v>
      </c>
      <c r="E145" s="140">
        <v>531063.52</v>
      </c>
      <c r="F145" s="141">
        <v>138.54619344599919</v>
      </c>
      <c r="G145" s="141">
        <v>91.127652872419603</v>
      </c>
    </row>
    <row r="146" spans="1:7" ht="14.25" x14ac:dyDescent="0.2">
      <c r="A146" s="142" t="s">
        <v>267</v>
      </c>
      <c r="B146" s="143" t="s">
        <v>409</v>
      </c>
      <c r="C146" s="144">
        <v>383311.52</v>
      </c>
      <c r="D146" s="144">
        <v>582768.79</v>
      </c>
      <c r="E146" s="144">
        <v>531063.52</v>
      </c>
      <c r="F146" s="145">
        <v>138.54619344599919</v>
      </c>
      <c r="G146" s="145">
        <v>91.127652872419603</v>
      </c>
    </row>
    <row r="147" spans="1:7" ht="14.25" x14ac:dyDescent="0.2">
      <c r="A147" s="146" t="s">
        <v>114</v>
      </c>
      <c r="B147" s="147" t="s">
        <v>115</v>
      </c>
      <c r="C147" s="148">
        <v>383311.52</v>
      </c>
      <c r="D147" s="148">
        <v>582768.79</v>
      </c>
      <c r="E147" s="148">
        <v>531063.52</v>
      </c>
      <c r="F147" s="149">
        <v>138.54619344599919</v>
      </c>
      <c r="G147" s="149">
        <v>91.127652872419603</v>
      </c>
    </row>
    <row r="148" spans="1:7" ht="14.25" x14ac:dyDescent="0.2">
      <c r="A148" s="150" t="s">
        <v>116</v>
      </c>
      <c r="B148" s="147" t="s">
        <v>117</v>
      </c>
      <c r="C148" s="148">
        <v>381609.02</v>
      </c>
      <c r="D148" s="148">
        <v>553192.15</v>
      </c>
      <c r="E148" s="148">
        <v>519050.54</v>
      </c>
      <c r="F148" s="149">
        <v>136.01631848219938</v>
      </c>
      <c r="G148" s="149">
        <v>93.828254793564952</v>
      </c>
    </row>
    <row r="149" spans="1:7" ht="14.25" x14ac:dyDescent="0.2">
      <c r="A149" s="150" t="s">
        <v>118</v>
      </c>
      <c r="B149" s="147" t="s">
        <v>119</v>
      </c>
      <c r="C149" s="148">
        <v>336090.55</v>
      </c>
      <c r="D149" s="148">
        <v>475658.49</v>
      </c>
      <c r="E149" s="148">
        <v>445837.93</v>
      </c>
      <c r="F149" s="149">
        <v>132.65411062584175</v>
      </c>
      <c r="G149" s="149">
        <v>93.730678495825856</v>
      </c>
    </row>
    <row r="150" spans="1:7" ht="14.25" x14ac:dyDescent="0.2">
      <c r="A150" s="151" t="s">
        <v>120</v>
      </c>
      <c r="B150" s="152" t="s">
        <v>121</v>
      </c>
      <c r="C150" s="153">
        <v>336090.55</v>
      </c>
      <c r="D150" s="153">
        <v>475658.49</v>
      </c>
      <c r="E150" s="153">
        <v>445837.93</v>
      </c>
      <c r="F150" s="154">
        <v>132.65411062584175</v>
      </c>
      <c r="G150" s="154">
        <v>93.730678495825856</v>
      </c>
    </row>
    <row r="151" spans="1:7" ht="14.25" x14ac:dyDescent="0.2">
      <c r="A151" s="150" t="s">
        <v>129</v>
      </c>
      <c r="B151" s="147" t="s">
        <v>130</v>
      </c>
      <c r="C151" s="148">
        <v>45518.47</v>
      </c>
      <c r="D151" s="148">
        <v>77533.66</v>
      </c>
      <c r="E151" s="148">
        <v>73212.61</v>
      </c>
      <c r="F151" s="149">
        <v>160.84154410286638</v>
      </c>
      <c r="G151" s="149">
        <v>94.426872148174084</v>
      </c>
    </row>
    <row r="152" spans="1:7" ht="14.25" x14ac:dyDescent="0.2">
      <c r="A152" s="151" t="s">
        <v>131</v>
      </c>
      <c r="B152" s="233" t="s">
        <v>132</v>
      </c>
      <c r="C152" s="153">
        <v>45518.47</v>
      </c>
      <c r="D152" s="153">
        <v>77533.66</v>
      </c>
      <c r="E152" s="153">
        <v>73212.61</v>
      </c>
      <c r="F152" s="154">
        <v>160.84154410286638</v>
      </c>
      <c r="G152" s="154">
        <v>94.426872148174084</v>
      </c>
    </row>
    <row r="153" spans="1:7" ht="14.25" x14ac:dyDescent="0.2">
      <c r="A153" s="150" t="s">
        <v>133</v>
      </c>
      <c r="B153" s="147" t="s">
        <v>134</v>
      </c>
      <c r="C153" s="148">
        <v>1702.5</v>
      </c>
      <c r="D153" s="148">
        <v>29576.639999999999</v>
      </c>
      <c r="E153" s="148">
        <v>12012.98</v>
      </c>
      <c r="F153" s="149">
        <v>705.60822320117472</v>
      </c>
      <c r="G153" s="149">
        <v>40.616445951940449</v>
      </c>
    </row>
    <row r="154" spans="1:7" ht="14.25" x14ac:dyDescent="0.2">
      <c r="A154" s="150" t="s">
        <v>135</v>
      </c>
      <c r="B154" s="147" t="s">
        <v>136</v>
      </c>
      <c r="C154" s="148">
        <v>0</v>
      </c>
      <c r="D154" s="148">
        <v>477.84</v>
      </c>
      <c r="E154" s="148">
        <v>0</v>
      </c>
      <c r="F154" s="149">
        <v>0</v>
      </c>
      <c r="G154" s="149">
        <v>0</v>
      </c>
    </row>
    <row r="155" spans="1:7" ht="28.5" x14ac:dyDescent="0.2">
      <c r="A155" s="151" t="s">
        <v>139</v>
      </c>
      <c r="B155" s="152" t="s">
        <v>140</v>
      </c>
      <c r="C155" s="153">
        <v>0</v>
      </c>
      <c r="D155" s="153">
        <v>477.84</v>
      </c>
      <c r="E155" s="153">
        <v>0</v>
      </c>
      <c r="F155" s="154">
        <v>0</v>
      </c>
      <c r="G155" s="154">
        <v>0</v>
      </c>
    </row>
    <row r="156" spans="1:7" ht="14.25" x14ac:dyDescent="0.2">
      <c r="A156" s="150" t="s">
        <v>143</v>
      </c>
      <c r="B156" s="147" t="s">
        <v>144</v>
      </c>
      <c r="C156" s="148">
        <v>0</v>
      </c>
      <c r="D156" s="148">
        <v>1625.18</v>
      </c>
      <c r="E156" s="148">
        <v>0</v>
      </c>
      <c r="F156" s="149">
        <v>0</v>
      </c>
      <c r="G156" s="149">
        <v>0</v>
      </c>
    </row>
    <row r="157" spans="1:7" ht="14.25" x14ac:dyDescent="0.2">
      <c r="A157" s="151" t="s">
        <v>147</v>
      </c>
      <c r="B157" s="152" t="s">
        <v>148</v>
      </c>
      <c r="C157" s="153">
        <v>0</v>
      </c>
      <c r="D157" s="153">
        <v>1625.18</v>
      </c>
      <c r="E157" s="153">
        <v>0</v>
      </c>
      <c r="F157" s="154">
        <v>0</v>
      </c>
      <c r="G157" s="154">
        <v>0</v>
      </c>
    </row>
    <row r="158" spans="1:7" ht="14.25" x14ac:dyDescent="0.2">
      <c r="A158" s="150" t="s">
        <v>152</v>
      </c>
      <c r="B158" s="147" t="s">
        <v>153</v>
      </c>
      <c r="C158" s="148">
        <v>1702.5</v>
      </c>
      <c r="D158" s="148">
        <v>27473.62</v>
      </c>
      <c r="E158" s="148">
        <v>12012.98</v>
      </c>
      <c r="F158" s="149">
        <v>705.60822320117472</v>
      </c>
      <c r="G158" s="149">
        <v>43.725508323984968</v>
      </c>
    </row>
    <row r="159" spans="1:7" ht="14.25" x14ac:dyDescent="0.2">
      <c r="A159" s="151" t="s">
        <v>154</v>
      </c>
      <c r="B159" s="152" t="s">
        <v>155</v>
      </c>
      <c r="C159" s="153">
        <v>0</v>
      </c>
      <c r="D159" s="153">
        <v>19908.419999999998</v>
      </c>
      <c r="E159" s="153">
        <v>10289.16</v>
      </c>
      <c r="F159" s="154">
        <v>0</v>
      </c>
      <c r="G159" s="154">
        <v>51.682453956667587</v>
      </c>
    </row>
    <row r="160" spans="1:7" ht="14.25" x14ac:dyDescent="0.2">
      <c r="A160" s="151" t="s">
        <v>164</v>
      </c>
      <c r="B160" s="152" t="s">
        <v>165</v>
      </c>
      <c r="C160" s="153">
        <v>1702.5</v>
      </c>
      <c r="D160" s="153">
        <v>7565.2</v>
      </c>
      <c r="E160" s="153">
        <v>1723.82</v>
      </c>
      <c r="F160" s="154">
        <v>101.25227606461087</v>
      </c>
      <c r="G160" s="154">
        <v>22.786178818801883</v>
      </c>
    </row>
    <row r="161" spans="1:7" ht="28.5" customHeight="1" x14ac:dyDescent="0.2">
      <c r="A161" s="138" t="s">
        <v>278</v>
      </c>
      <c r="B161" s="139" t="s">
        <v>279</v>
      </c>
      <c r="C161" s="140">
        <v>12614.02</v>
      </c>
      <c r="D161" s="140">
        <v>71500</v>
      </c>
      <c r="E161" s="140">
        <v>67394.97</v>
      </c>
      <c r="F161" s="141">
        <v>534.28621486251006</v>
      </c>
      <c r="G161" s="141">
        <v>94.258699300699291</v>
      </c>
    </row>
    <row r="162" spans="1:7" ht="14.25" x14ac:dyDescent="0.2">
      <c r="A162" s="142" t="s">
        <v>116</v>
      </c>
      <c r="B162" s="143" t="s">
        <v>404</v>
      </c>
      <c r="C162" s="144">
        <v>12614.02</v>
      </c>
      <c r="D162" s="144">
        <v>53500</v>
      </c>
      <c r="E162" s="144">
        <v>67394.97</v>
      </c>
      <c r="F162" s="145">
        <v>534.28621486251006</v>
      </c>
      <c r="G162" s="145">
        <v>125.97190654205608</v>
      </c>
    </row>
    <row r="163" spans="1:7" ht="14.25" x14ac:dyDescent="0.2">
      <c r="A163" s="146" t="s">
        <v>228</v>
      </c>
      <c r="B163" s="147" t="s">
        <v>2</v>
      </c>
      <c r="C163" s="148">
        <v>12614.02</v>
      </c>
      <c r="D163" s="148">
        <v>53500</v>
      </c>
      <c r="E163" s="148">
        <v>67394.97</v>
      </c>
      <c r="F163" s="149">
        <v>534.28621486251006</v>
      </c>
      <c r="G163" s="149">
        <v>125.97190654205608</v>
      </c>
    </row>
    <row r="164" spans="1:7" ht="28.5" x14ac:dyDescent="0.2">
      <c r="A164" s="150" t="s">
        <v>229</v>
      </c>
      <c r="B164" s="147" t="s">
        <v>230</v>
      </c>
      <c r="C164" s="148">
        <v>415</v>
      </c>
      <c r="D164" s="148">
        <v>0</v>
      </c>
      <c r="E164" s="148">
        <v>0</v>
      </c>
      <c r="F164" s="149">
        <v>0</v>
      </c>
      <c r="G164" s="149">
        <v>0</v>
      </c>
    </row>
    <row r="165" spans="1:7" ht="14.25" x14ac:dyDescent="0.2">
      <c r="A165" s="150" t="s">
        <v>231</v>
      </c>
      <c r="B165" s="147" t="s">
        <v>232</v>
      </c>
      <c r="C165" s="148">
        <v>415</v>
      </c>
      <c r="D165" s="148">
        <v>0</v>
      </c>
      <c r="E165" s="148">
        <v>0</v>
      </c>
      <c r="F165" s="149">
        <v>0</v>
      </c>
      <c r="G165" s="149">
        <v>0</v>
      </c>
    </row>
    <row r="166" spans="1:7" ht="14.25" x14ac:dyDescent="0.2">
      <c r="A166" s="151" t="s">
        <v>233</v>
      </c>
      <c r="B166" s="152" t="s">
        <v>234</v>
      </c>
      <c r="C166" s="153">
        <v>415</v>
      </c>
      <c r="D166" s="153">
        <v>0</v>
      </c>
      <c r="E166" s="153">
        <v>0</v>
      </c>
      <c r="F166" s="154">
        <v>0</v>
      </c>
      <c r="G166" s="154">
        <v>0</v>
      </c>
    </row>
    <row r="167" spans="1:7" ht="28.5" x14ac:dyDescent="0.2">
      <c r="A167" s="150" t="s">
        <v>235</v>
      </c>
      <c r="B167" s="147" t="s">
        <v>236</v>
      </c>
      <c r="C167" s="148">
        <v>12199.02</v>
      </c>
      <c r="D167" s="148">
        <v>50900</v>
      </c>
      <c r="E167" s="148">
        <v>67394.97</v>
      </c>
      <c r="F167" s="149">
        <v>552.46216499358138</v>
      </c>
      <c r="G167" s="149">
        <v>132.40662082514734</v>
      </c>
    </row>
    <row r="168" spans="1:7" ht="14.25" x14ac:dyDescent="0.2">
      <c r="A168" s="150" t="s">
        <v>237</v>
      </c>
      <c r="B168" s="147" t="s">
        <v>238</v>
      </c>
      <c r="C168" s="148">
        <v>12199.02</v>
      </c>
      <c r="D168" s="148">
        <v>46900</v>
      </c>
      <c r="E168" s="148">
        <v>59519.97</v>
      </c>
      <c r="F168" s="149">
        <v>487.90779915107936</v>
      </c>
      <c r="G168" s="149">
        <v>126.90825159914712</v>
      </c>
    </row>
    <row r="169" spans="1:7" ht="14.25" x14ac:dyDescent="0.2">
      <c r="A169" s="151" t="s">
        <v>239</v>
      </c>
      <c r="B169" s="152" t="s">
        <v>240</v>
      </c>
      <c r="C169" s="153">
        <v>1883.75</v>
      </c>
      <c r="D169" s="153">
        <v>20000</v>
      </c>
      <c r="E169" s="153">
        <v>34183.339999999997</v>
      </c>
      <c r="F169" s="154">
        <v>1814.6431320504312</v>
      </c>
      <c r="G169" s="154">
        <v>170.91669999999999</v>
      </c>
    </row>
    <row r="170" spans="1:7" ht="14.25" x14ac:dyDescent="0.2">
      <c r="A170" s="151" t="s">
        <v>241</v>
      </c>
      <c r="B170" s="152" t="s">
        <v>242</v>
      </c>
      <c r="C170" s="153">
        <v>0</v>
      </c>
      <c r="D170" s="153">
        <v>400</v>
      </c>
      <c r="E170" s="153">
        <v>2619.48</v>
      </c>
      <c r="F170" s="154">
        <v>0</v>
      </c>
      <c r="G170" s="154">
        <v>654.87</v>
      </c>
    </row>
    <row r="171" spans="1:7" ht="14.25" x14ac:dyDescent="0.2">
      <c r="A171" s="151" t="s">
        <v>243</v>
      </c>
      <c r="B171" s="152" t="s">
        <v>244</v>
      </c>
      <c r="C171" s="153">
        <v>198.95</v>
      </c>
      <c r="D171" s="153">
        <v>1500</v>
      </c>
      <c r="E171" s="153">
        <v>0</v>
      </c>
      <c r="F171" s="154">
        <v>0</v>
      </c>
      <c r="G171" s="154">
        <v>0</v>
      </c>
    </row>
    <row r="172" spans="1:7" ht="14.25" x14ac:dyDescent="0.2">
      <c r="A172" s="151" t="s">
        <v>245</v>
      </c>
      <c r="B172" s="152" t="s">
        <v>246</v>
      </c>
      <c r="C172" s="153">
        <v>10116.32</v>
      </c>
      <c r="D172" s="153">
        <v>25000</v>
      </c>
      <c r="E172" s="153">
        <v>22717.15</v>
      </c>
      <c r="F172" s="154">
        <v>224.55942477106296</v>
      </c>
      <c r="G172" s="154">
        <v>90.868600000000001</v>
      </c>
    </row>
    <row r="173" spans="1:7" ht="14.25" x14ac:dyDescent="0.2">
      <c r="A173" s="150" t="s">
        <v>248</v>
      </c>
      <c r="B173" s="147" t="s">
        <v>249</v>
      </c>
      <c r="C173" s="148">
        <v>0</v>
      </c>
      <c r="D173" s="148">
        <v>4000</v>
      </c>
      <c r="E173" s="148">
        <v>7875</v>
      </c>
      <c r="F173" s="149">
        <v>0</v>
      </c>
      <c r="G173" s="149">
        <v>196.875</v>
      </c>
    </row>
    <row r="174" spans="1:7" ht="14.25" x14ac:dyDescent="0.2">
      <c r="A174" s="151" t="s">
        <v>250</v>
      </c>
      <c r="B174" s="152" t="s">
        <v>251</v>
      </c>
      <c r="C174" s="153">
        <v>0</v>
      </c>
      <c r="D174" s="153">
        <v>4000</v>
      </c>
      <c r="E174" s="153">
        <v>7875</v>
      </c>
      <c r="F174" s="154">
        <v>0</v>
      </c>
      <c r="G174" s="154">
        <v>196.875</v>
      </c>
    </row>
    <row r="175" spans="1:7" ht="28.5" x14ac:dyDescent="0.2">
      <c r="A175" s="150" t="s">
        <v>252</v>
      </c>
      <c r="B175" s="147" t="s">
        <v>253</v>
      </c>
      <c r="C175" s="148">
        <v>0</v>
      </c>
      <c r="D175" s="148">
        <v>2600</v>
      </c>
      <c r="E175" s="148">
        <v>0</v>
      </c>
      <c r="F175" s="149">
        <v>0</v>
      </c>
      <c r="G175" s="149">
        <v>0</v>
      </c>
    </row>
    <row r="176" spans="1:7" ht="28.5" x14ac:dyDescent="0.2">
      <c r="A176" s="150" t="s">
        <v>257</v>
      </c>
      <c r="B176" s="147" t="s">
        <v>258</v>
      </c>
      <c r="C176" s="148">
        <v>0</v>
      </c>
      <c r="D176" s="148">
        <v>1300</v>
      </c>
      <c r="E176" s="148">
        <v>0</v>
      </c>
      <c r="F176" s="149">
        <v>0</v>
      </c>
      <c r="G176" s="149">
        <v>0</v>
      </c>
    </row>
    <row r="177" spans="1:7" ht="14.25" x14ac:dyDescent="0.2">
      <c r="A177" s="151" t="s">
        <v>259</v>
      </c>
      <c r="B177" s="233" t="s">
        <v>258</v>
      </c>
      <c r="C177" s="153">
        <v>0</v>
      </c>
      <c r="D177" s="153">
        <v>1300</v>
      </c>
      <c r="E177" s="153">
        <v>0</v>
      </c>
      <c r="F177" s="154">
        <v>0</v>
      </c>
      <c r="G177" s="154">
        <v>0</v>
      </c>
    </row>
    <row r="178" spans="1:7" ht="28.5" x14ac:dyDescent="0.2">
      <c r="A178" s="150" t="s">
        <v>260</v>
      </c>
      <c r="B178" s="147" t="s">
        <v>261</v>
      </c>
      <c r="C178" s="148">
        <v>0</v>
      </c>
      <c r="D178" s="148">
        <v>1300</v>
      </c>
      <c r="E178" s="148">
        <v>0</v>
      </c>
      <c r="F178" s="149">
        <v>0</v>
      </c>
      <c r="G178" s="149">
        <v>0</v>
      </c>
    </row>
    <row r="179" spans="1:7" ht="28.5" x14ac:dyDescent="0.2">
      <c r="A179" s="151" t="s">
        <v>262</v>
      </c>
      <c r="B179" s="152" t="s">
        <v>261</v>
      </c>
      <c r="C179" s="153">
        <v>0</v>
      </c>
      <c r="D179" s="153">
        <v>1300</v>
      </c>
      <c r="E179" s="153">
        <v>0</v>
      </c>
      <c r="F179" s="154">
        <v>0</v>
      </c>
      <c r="G179" s="154">
        <v>0</v>
      </c>
    </row>
    <row r="180" spans="1:7" ht="14.25" x14ac:dyDescent="0.2">
      <c r="A180" s="142" t="s">
        <v>252</v>
      </c>
      <c r="B180" s="143" t="s">
        <v>406</v>
      </c>
      <c r="C180" s="144">
        <v>0</v>
      </c>
      <c r="D180" s="144">
        <v>18000</v>
      </c>
      <c r="E180" s="144">
        <v>0</v>
      </c>
      <c r="F180" s="145">
        <v>0</v>
      </c>
      <c r="G180" s="145">
        <v>0</v>
      </c>
    </row>
    <row r="181" spans="1:7" ht="14.25" x14ac:dyDescent="0.2">
      <c r="A181" s="146" t="s">
        <v>228</v>
      </c>
      <c r="B181" s="147" t="s">
        <v>2</v>
      </c>
      <c r="C181" s="148">
        <v>0</v>
      </c>
      <c r="D181" s="148">
        <v>18000</v>
      </c>
      <c r="E181" s="148">
        <v>0</v>
      </c>
      <c r="F181" s="149">
        <v>0</v>
      </c>
      <c r="G181" s="149">
        <v>0</v>
      </c>
    </row>
    <row r="182" spans="1:7" ht="28.5" x14ac:dyDescent="0.2">
      <c r="A182" s="150" t="s">
        <v>235</v>
      </c>
      <c r="B182" s="147" t="s">
        <v>236</v>
      </c>
      <c r="C182" s="148">
        <v>0</v>
      </c>
      <c r="D182" s="148">
        <v>15000</v>
      </c>
      <c r="E182" s="148">
        <v>0</v>
      </c>
      <c r="F182" s="149">
        <v>0</v>
      </c>
      <c r="G182" s="149">
        <v>0</v>
      </c>
    </row>
    <row r="183" spans="1:7" ht="14.25" x14ac:dyDescent="0.2">
      <c r="A183" s="150" t="s">
        <v>237</v>
      </c>
      <c r="B183" s="147" t="s">
        <v>238</v>
      </c>
      <c r="C183" s="148">
        <v>0</v>
      </c>
      <c r="D183" s="148">
        <v>15000</v>
      </c>
      <c r="E183" s="148">
        <v>0</v>
      </c>
      <c r="F183" s="149">
        <v>0</v>
      </c>
      <c r="G183" s="149">
        <v>0</v>
      </c>
    </row>
    <row r="184" spans="1:7" ht="14.25" x14ac:dyDescent="0.2">
      <c r="A184" s="151" t="s">
        <v>239</v>
      </c>
      <c r="B184" s="152" t="s">
        <v>240</v>
      </c>
      <c r="C184" s="153">
        <v>0</v>
      </c>
      <c r="D184" s="153">
        <v>15000</v>
      </c>
      <c r="E184" s="153">
        <v>0</v>
      </c>
      <c r="F184" s="154">
        <v>0</v>
      </c>
      <c r="G184" s="154">
        <v>0</v>
      </c>
    </row>
    <row r="185" spans="1:7" ht="14.25" x14ac:dyDescent="0.2">
      <c r="A185" s="151" t="s">
        <v>245</v>
      </c>
      <c r="B185" s="152" t="s">
        <v>246</v>
      </c>
      <c r="C185" s="153">
        <v>0</v>
      </c>
      <c r="D185" s="153">
        <v>0</v>
      </c>
      <c r="E185" s="153">
        <v>0</v>
      </c>
      <c r="F185" s="154">
        <v>0</v>
      </c>
      <c r="G185" s="154">
        <v>0</v>
      </c>
    </row>
    <row r="186" spans="1:7" ht="28.5" x14ac:dyDescent="0.2">
      <c r="A186" s="150" t="s">
        <v>252</v>
      </c>
      <c r="B186" s="147" t="s">
        <v>253</v>
      </c>
      <c r="C186" s="148">
        <v>0</v>
      </c>
      <c r="D186" s="148">
        <v>3000</v>
      </c>
      <c r="E186" s="148">
        <v>0</v>
      </c>
      <c r="F186" s="149">
        <v>0</v>
      </c>
      <c r="G186" s="149">
        <v>0</v>
      </c>
    </row>
    <row r="187" spans="1:7" ht="28.5" x14ac:dyDescent="0.2">
      <c r="A187" s="150" t="s">
        <v>254</v>
      </c>
      <c r="B187" s="147" t="s">
        <v>255</v>
      </c>
      <c r="C187" s="148">
        <v>0</v>
      </c>
      <c r="D187" s="148">
        <v>3000</v>
      </c>
      <c r="E187" s="148">
        <v>0</v>
      </c>
      <c r="F187" s="149">
        <v>0</v>
      </c>
      <c r="G187" s="149">
        <v>0</v>
      </c>
    </row>
    <row r="188" spans="1:7" ht="14.25" x14ac:dyDescent="0.2">
      <c r="A188" s="151" t="s">
        <v>256</v>
      </c>
      <c r="B188" s="233" t="s">
        <v>255</v>
      </c>
      <c r="C188" s="153">
        <v>0</v>
      </c>
      <c r="D188" s="153">
        <v>3000</v>
      </c>
      <c r="E188" s="153">
        <v>0</v>
      </c>
      <c r="F188" s="154">
        <v>0</v>
      </c>
      <c r="G188" s="154">
        <v>0</v>
      </c>
    </row>
    <row r="189" spans="1:7" ht="27" customHeight="1" x14ac:dyDescent="0.2">
      <c r="A189" s="134" t="s">
        <v>280</v>
      </c>
      <c r="B189" s="135" t="s">
        <v>281</v>
      </c>
      <c r="C189" s="136">
        <v>48971.13</v>
      </c>
      <c r="D189" s="136">
        <v>222304.4</v>
      </c>
      <c r="E189" s="136">
        <v>73654.84</v>
      </c>
      <c r="F189" s="137">
        <v>150.40461594412872</v>
      </c>
      <c r="G189" s="137">
        <v>33.132425629002391</v>
      </c>
    </row>
    <row r="190" spans="1:7" ht="27.75" customHeight="1" x14ac:dyDescent="0.2">
      <c r="A190" s="138" t="s">
        <v>282</v>
      </c>
      <c r="B190" s="139" t="s">
        <v>19</v>
      </c>
      <c r="C190" s="140">
        <v>31502.61</v>
      </c>
      <c r="D190" s="140">
        <v>69304.399999999994</v>
      </c>
      <c r="E190" s="140">
        <v>21314.09</v>
      </c>
      <c r="F190" s="141">
        <v>67.658171814970245</v>
      </c>
      <c r="G190" s="141">
        <v>30.754309971661254</v>
      </c>
    </row>
    <row r="191" spans="1:7" ht="14.25" x14ac:dyDescent="0.2">
      <c r="A191" s="142" t="s">
        <v>267</v>
      </c>
      <c r="B191" s="143" t="s">
        <v>5</v>
      </c>
      <c r="C191" s="144">
        <v>31502.61</v>
      </c>
      <c r="D191" s="144">
        <v>54404.4</v>
      </c>
      <c r="E191" s="144">
        <v>21314.09</v>
      </c>
      <c r="F191" s="145">
        <v>67.658171814970245</v>
      </c>
      <c r="G191" s="145">
        <v>39.177143760431143</v>
      </c>
    </row>
    <row r="192" spans="1:7" ht="14.25" x14ac:dyDescent="0.2">
      <c r="A192" s="146" t="s">
        <v>114</v>
      </c>
      <c r="B192" s="147" t="s">
        <v>115</v>
      </c>
      <c r="C192" s="148">
        <v>31502.61</v>
      </c>
      <c r="D192" s="148">
        <v>54404.4</v>
      </c>
      <c r="E192" s="148">
        <v>21314.09</v>
      </c>
      <c r="F192" s="149">
        <v>67.658171814970245</v>
      </c>
      <c r="G192" s="149">
        <v>39.177143760431143</v>
      </c>
    </row>
    <row r="193" spans="1:7" ht="14.25" x14ac:dyDescent="0.2">
      <c r="A193" s="150" t="s">
        <v>116</v>
      </c>
      <c r="B193" s="147" t="s">
        <v>117</v>
      </c>
      <c r="C193" s="148">
        <v>26118.17</v>
      </c>
      <c r="D193" s="148">
        <v>38654.400000000001</v>
      </c>
      <c r="E193" s="148">
        <v>18074.18</v>
      </c>
      <c r="F193" s="149">
        <v>69.201555851730802</v>
      </c>
      <c r="G193" s="149">
        <v>46.758402665673245</v>
      </c>
    </row>
    <row r="194" spans="1:7" ht="14.25" x14ac:dyDescent="0.2">
      <c r="A194" s="150" t="s">
        <v>118</v>
      </c>
      <c r="B194" s="147" t="s">
        <v>119</v>
      </c>
      <c r="C194" s="148">
        <v>22419.03</v>
      </c>
      <c r="D194" s="148">
        <v>32276.42</v>
      </c>
      <c r="E194" s="148">
        <v>15514.31</v>
      </c>
      <c r="F194" s="149">
        <v>69.201522099751855</v>
      </c>
      <c r="G194" s="149">
        <v>48.067009910021</v>
      </c>
    </row>
    <row r="195" spans="1:7" ht="14.25" x14ac:dyDescent="0.2">
      <c r="A195" s="151" t="s">
        <v>120</v>
      </c>
      <c r="B195" s="152" t="s">
        <v>121</v>
      </c>
      <c r="C195" s="153">
        <v>22419.03</v>
      </c>
      <c r="D195" s="153">
        <v>32276.42</v>
      </c>
      <c r="E195" s="153">
        <v>15514.31</v>
      </c>
      <c r="F195" s="154">
        <v>69.201522099751855</v>
      </c>
      <c r="G195" s="154">
        <v>48.067009910021</v>
      </c>
    </row>
    <row r="196" spans="1:7" ht="14.25" x14ac:dyDescent="0.2">
      <c r="A196" s="150" t="s">
        <v>129</v>
      </c>
      <c r="B196" s="147" t="s">
        <v>130</v>
      </c>
      <c r="C196" s="148">
        <v>3699.14</v>
      </c>
      <c r="D196" s="148">
        <v>6377.98</v>
      </c>
      <c r="E196" s="148">
        <v>2559.87</v>
      </c>
      <c r="F196" s="149">
        <v>69.201760409176188</v>
      </c>
      <c r="G196" s="149">
        <v>40.136061887933167</v>
      </c>
    </row>
    <row r="197" spans="1:7" ht="14.25" x14ac:dyDescent="0.2">
      <c r="A197" s="151" t="s">
        <v>131</v>
      </c>
      <c r="B197" s="233" t="s">
        <v>132</v>
      </c>
      <c r="C197" s="153">
        <v>3699.14</v>
      </c>
      <c r="D197" s="153">
        <v>6377.98</v>
      </c>
      <c r="E197" s="153">
        <v>2559.87</v>
      </c>
      <c r="F197" s="154">
        <v>69.201760409176188</v>
      </c>
      <c r="G197" s="154">
        <v>40.136061887933167</v>
      </c>
    </row>
    <row r="198" spans="1:7" ht="14.25" x14ac:dyDescent="0.2">
      <c r="A198" s="150" t="s">
        <v>133</v>
      </c>
      <c r="B198" s="147" t="s">
        <v>134</v>
      </c>
      <c r="C198" s="148">
        <v>5384.44</v>
      </c>
      <c r="D198" s="148">
        <v>15750</v>
      </c>
      <c r="E198" s="148">
        <v>3239.91</v>
      </c>
      <c r="F198" s="149">
        <v>60.171717021640134</v>
      </c>
      <c r="G198" s="149">
        <v>20.570857142857143</v>
      </c>
    </row>
    <row r="199" spans="1:7" ht="14.25" x14ac:dyDescent="0.2">
      <c r="A199" s="150" t="s">
        <v>135</v>
      </c>
      <c r="B199" s="147" t="s">
        <v>136</v>
      </c>
      <c r="C199" s="148">
        <v>378.59</v>
      </c>
      <c r="D199" s="148">
        <v>0</v>
      </c>
      <c r="E199" s="148">
        <v>0</v>
      </c>
      <c r="F199" s="149">
        <v>0</v>
      </c>
      <c r="G199" s="149">
        <v>0</v>
      </c>
    </row>
    <row r="200" spans="1:7" ht="28.5" x14ac:dyDescent="0.2">
      <c r="A200" s="151" t="s">
        <v>139</v>
      </c>
      <c r="B200" s="152" t="s">
        <v>140</v>
      </c>
      <c r="C200" s="153">
        <v>378.59</v>
      </c>
      <c r="D200" s="153">
        <v>0</v>
      </c>
      <c r="E200" s="153">
        <v>0</v>
      </c>
      <c r="F200" s="154">
        <v>0</v>
      </c>
      <c r="G200" s="154">
        <v>0</v>
      </c>
    </row>
    <row r="201" spans="1:7" ht="14.25" x14ac:dyDescent="0.2">
      <c r="A201" s="150" t="s">
        <v>143</v>
      </c>
      <c r="B201" s="147" t="s">
        <v>144</v>
      </c>
      <c r="C201" s="148">
        <v>0</v>
      </c>
      <c r="D201" s="148">
        <v>500</v>
      </c>
      <c r="E201" s="148">
        <v>0</v>
      </c>
      <c r="F201" s="149">
        <v>0</v>
      </c>
      <c r="G201" s="149">
        <v>0</v>
      </c>
    </row>
    <row r="202" spans="1:7" ht="14.25" x14ac:dyDescent="0.2">
      <c r="A202" s="151" t="s">
        <v>145</v>
      </c>
      <c r="B202" s="233" t="s">
        <v>146</v>
      </c>
      <c r="C202" s="153">
        <v>0</v>
      </c>
      <c r="D202" s="153">
        <v>500</v>
      </c>
      <c r="E202" s="153">
        <v>0</v>
      </c>
      <c r="F202" s="154">
        <v>0</v>
      </c>
      <c r="G202" s="154">
        <v>0</v>
      </c>
    </row>
    <row r="203" spans="1:7" ht="14.25" x14ac:dyDescent="0.2">
      <c r="A203" s="150" t="s">
        <v>152</v>
      </c>
      <c r="B203" s="147" t="s">
        <v>153</v>
      </c>
      <c r="C203" s="148">
        <v>3505.85</v>
      </c>
      <c r="D203" s="148">
        <v>13750</v>
      </c>
      <c r="E203" s="148">
        <v>3239.91</v>
      </c>
      <c r="F203" s="149">
        <v>92.414393085842221</v>
      </c>
      <c r="G203" s="149">
        <v>23.562981818181818</v>
      </c>
    </row>
    <row r="204" spans="1:7" ht="14.25" x14ac:dyDescent="0.2">
      <c r="A204" s="151" t="s">
        <v>170</v>
      </c>
      <c r="B204" s="152" t="s">
        <v>171</v>
      </c>
      <c r="C204" s="153">
        <v>3505.85</v>
      </c>
      <c r="D204" s="153">
        <v>13750</v>
      </c>
      <c r="E204" s="153">
        <v>3239.91</v>
      </c>
      <c r="F204" s="154">
        <v>92.414393085842221</v>
      </c>
      <c r="G204" s="154">
        <v>23.562981818181818</v>
      </c>
    </row>
    <row r="205" spans="1:7" ht="14.25" x14ac:dyDescent="0.2">
      <c r="A205" s="150" t="s">
        <v>178</v>
      </c>
      <c r="B205" s="147" t="s">
        <v>179</v>
      </c>
      <c r="C205" s="148">
        <v>1500</v>
      </c>
      <c r="D205" s="148">
        <v>1500</v>
      </c>
      <c r="E205" s="148">
        <v>0</v>
      </c>
      <c r="F205" s="149">
        <v>0</v>
      </c>
      <c r="G205" s="149">
        <v>0</v>
      </c>
    </row>
    <row r="206" spans="1:7" ht="14.25" x14ac:dyDescent="0.2">
      <c r="A206" s="151" t="s">
        <v>184</v>
      </c>
      <c r="B206" s="152" t="s">
        <v>185</v>
      </c>
      <c r="C206" s="153">
        <v>1500</v>
      </c>
      <c r="D206" s="153">
        <v>1500</v>
      </c>
      <c r="E206" s="153">
        <v>0</v>
      </c>
      <c r="F206" s="154">
        <v>0</v>
      </c>
      <c r="G206" s="154">
        <v>0</v>
      </c>
    </row>
    <row r="207" spans="1:7" ht="14.25" x14ac:dyDescent="0.2">
      <c r="A207" s="142" t="s">
        <v>116</v>
      </c>
      <c r="B207" s="143" t="s">
        <v>404</v>
      </c>
      <c r="C207" s="144">
        <v>0</v>
      </c>
      <c r="D207" s="144">
        <v>9115</v>
      </c>
      <c r="E207" s="144">
        <v>0</v>
      </c>
      <c r="F207" s="145">
        <v>0</v>
      </c>
      <c r="G207" s="145">
        <v>0</v>
      </c>
    </row>
    <row r="208" spans="1:7" ht="14.25" x14ac:dyDescent="0.2">
      <c r="A208" s="146" t="s">
        <v>114</v>
      </c>
      <c r="B208" s="147" t="s">
        <v>115</v>
      </c>
      <c r="C208" s="148">
        <v>0</v>
      </c>
      <c r="D208" s="148">
        <v>9115</v>
      </c>
      <c r="E208" s="148">
        <v>0</v>
      </c>
      <c r="F208" s="149">
        <v>0</v>
      </c>
      <c r="G208" s="149">
        <v>0</v>
      </c>
    </row>
    <row r="209" spans="1:7" ht="14.25" x14ac:dyDescent="0.2">
      <c r="A209" s="150" t="s">
        <v>116</v>
      </c>
      <c r="B209" s="147" t="s">
        <v>117</v>
      </c>
      <c r="C209" s="148">
        <v>0</v>
      </c>
      <c r="D209" s="148">
        <v>1165</v>
      </c>
      <c r="E209" s="148">
        <v>0</v>
      </c>
      <c r="F209" s="149">
        <v>0</v>
      </c>
      <c r="G209" s="149">
        <v>0</v>
      </c>
    </row>
    <row r="210" spans="1:7" ht="14.25" x14ac:dyDescent="0.2">
      <c r="A210" s="150" t="s">
        <v>118</v>
      </c>
      <c r="B210" s="147" t="s">
        <v>119</v>
      </c>
      <c r="C210" s="148">
        <v>0</v>
      </c>
      <c r="D210" s="148">
        <v>1000</v>
      </c>
      <c r="E210" s="148">
        <v>0</v>
      </c>
      <c r="F210" s="149">
        <v>0</v>
      </c>
      <c r="G210" s="149">
        <v>0</v>
      </c>
    </row>
    <row r="211" spans="1:7" ht="14.25" x14ac:dyDescent="0.2">
      <c r="A211" s="151" t="s">
        <v>120</v>
      </c>
      <c r="B211" s="152" t="s">
        <v>121</v>
      </c>
      <c r="C211" s="153">
        <v>0</v>
      </c>
      <c r="D211" s="153">
        <v>1000</v>
      </c>
      <c r="E211" s="153">
        <v>0</v>
      </c>
      <c r="F211" s="154">
        <v>0</v>
      </c>
      <c r="G211" s="154">
        <v>0</v>
      </c>
    </row>
    <row r="212" spans="1:7" ht="14.25" x14ac:dyDescent="0.2">
      <c r="A212" s="150" t="s">
        <v>129</v>
      </c>
      <c r="B212" s="147" t="s">
        <v>130</v>
      </c>
      <c r="C212" s="148">
        <v>0</v>
      </c>
      <c r="D212" s="148">
        <v>165</v>
      </c>
      <c r="E212" s="148">
        <v>0</v>
      </c>
      <c r="F212" s="149">
        <v>0</v>
      </c>
      <c r="G212" s="149">
        <v>0</v>
      </c>
    </row>
    <row r="213" spans="1:7" ht="14.25" x14ac:dyDescent="0.2">
      <c r="A213" s="151" t="s">
        <v>131</v>
      </c>
      <c r="B213" s="233" t="s">
        <v>132</v>
      </c>
      <c r="C213" s="153">
        <v>0</v>
      </c>
      <c r="D213" s="153">
        <v>165</v>
      </c>
      <c r="E213" s="153">
        <v>0</v>
      </c>
      <c r="F213" s="154">
        <v>0</v>
      </c>
      <c r="G213" s="154">
        <v>0</v>
      </c>
    </row>
    <row r="214" spans="1:7" ht="14.25" x14ac:dyDescent="0.2">
      <c r="A214" s="150" t="s">
        <v>133</v>
      </c>
      <c r="B214" s="147" t="s">
        <v>134</v>
      </c>
      <c r="C214" s="148">
        <v>0</v>
      </c>
      <c r="D214" s="148">
        <v>7950</v>
      </c>
      <c r="E214" s="148">
        <v>0</v>
      </c>
      <c r="F214" s="149">
        <v>0</v>
      </c>
      <c r="G214" s="149">
        <v>0</v>
      </c>
    </row>
    <row r="215" spans="1:7" ht="14.25" x14ac:dyDescent="0.2">
      <c r="A215" s="150" t="s">
        <v>152</v>
      </c>
      <c r="B215" s="147" t="s">
        <v>153</v>
      </c>
      <c r="C215" s="148">
        <v>0</v>
      </c>
      <c r="D215" s="148">
        <v>7950</v>
      </c>
      <c r="E215" s="148">
        <v>0</v>
      </c>
      <c r="F215" s="149">
        <v>0</v>
      </c>
      <c r="G215" s="149">
        <v>0</v>
      </c>
    </row>
    <row r="216" spans="1:7" ht="14.25" x14ac:dyDescent="0.2">
      <c r="A216" s="151" t="s">
        <v>170</v>
      </c>
      <c r="B216" s="152" t="s">
        <v>171</v>
      </c>
      <c r="C216" s="153">
        <v>0</v>
      </c>
      <c r="D216" s="153">
        <v>7950</v>
      </c>
      <c r="E216" s="153">
        <v>0</v>
      </c>
      <c r="F216" s="154">
        <v>0</v>
      </c>
      <c r="G216" s="154">
        <v>0</v>
      </c>
    </row>
    <row r="217" spans="1:7" ht="14.25" x14ac:dyDescent="0.2">
      <c r="A217" s="142" t="s">
        <v>229</v>
      </c>
      <c r="B217" s="143" t="s">
        <v>410</v>
      </c>
      <c r="C217" s="144">
        <v>0</v>
      </c>
      <c r="D217" s="144">
        <v>5785</v>
      </c>
      <c r="E217" s="144">
        <v>0</v>
      </c>
      <c r="F217" s="145">
        <v>0</v>
      </c>
      <c r="G217" s="145">
        <v>0</v>
      </c>
    </row>
    <row r="218" spans="1:7" ht="14.25" x14ac:dyDescent="0.2">
      <c r="A218" s="146" t="s">
        <v>114</v>
      </c>
      <c r="B218" s="147" t="s">
        <v>115</v>
      </c>
      <c r="C218" s="148">
        <v>0</v>
      </c>
      <c r="D218" s="148">
        <v>5785</v>
      </c>
      <c r="E218" s="148">
        <v>0</v>
      </c>
      <c r="F218" s="149">
        <v>0</v>
      </c>
      <c r="G218" s="149">
        <v>0</v>
      </c>
    </row>
    <row r="219" spans="1:7" ht="14.25" x14ac:dyDescent="0.2">
      <c r="A219" s="150" t="s">
        <v>116</v>
      </c>
      <c r="B219" s="147" t="s">
        <v>117</v>
      </c>
      <c r="C219" s="148">
        <v>0</v>
      </c>
      <c r="D219" s="148">
        <v>5785</v>
      </c>
      <c r="E219" s="148">
        <v>0</v>
      </c>
      <c r="F219" s="149">
        <v>0</v>
      </c>
      <c r="G219" s="149">
        <v>0</v>
      </c>
    </row>
    <row r="220" spans="1:7" ht="14.25" x14ac:dyDescent="0.2">
      <c r="A220" s="150" t="s">
        <v>118</v>
      </c>
      <c r="B220" s="147" t="s">
        <v>119</v>
      </c>
      <c r="C220" s="148">
        <v>0</v>
      </c>
      <c r="D220" s="148">
        <v>4885</v>
      </c>
      <c r="E220" s="148">
        <v>0</v>
      </c>
      <c r="F220" s="149">
        <v>0</v>
      </c>
      <c r="G220" s="149">
        <v>0</v>
      </c>
    </row>
    <row r="221" spans="1:7" ht="14.25" x14ac:dyDescent="0.2">
      <c r="A221" s="151" t="s">
        <v>120</v>
      </c>
      <c r="B221" s="152" t="s">
        <v>121</v>
      </c>
      <c r="C221" s="153">
        <v>0</v>
      </c>
      <c r="D221" s="153">
        <v>4885</v>
      </c>
      <c r="E221" s="153">
        <v>0</v>
      </c>
      <c r="F221" s="154">
        <v>0</v>
      </c>
      <c r="G221" s="154">
        <v>0</v>
      </c>
    </row>
    <row r="222" spans="1:7" ht="14.25" x14ac:dyDescent="0.2">
      <c r="A222" s="150" t="s">
        <v>129</v>
      </c>
      <c r="B222" s="147" t="s">
        <v>130</v>
      </c>
      <c r="C222" s="148">
        <v>0</v>
      </c>
      <c r="D222" s="148">
        <v>900</v>
      </c>
      <c r="E222" s="148">
        <v>0</v>
      </c>
      <c r="F222" s="149">
        <v>0</v>
      </c>
      <c r="G222" s="149">
        <v>0</v>
      </c>
    </row>
    <row r="223" spans="1:7" ht="14.25" x14ac:dyDescent="0.2">
      <c r="A223" s="151" t="s">
        <v>131</v>
      </c>
      <c r="B223" s="233" t="s">
        <v>132</v>
      </c>
      <c r="C223" s="153">
        <v>0</v>
      </c>
      <c r="D223" s="153">
        <v>900</v>
      </c>
      <c r="E223" s="153">
        <v>0</v>
      </c>
      <c r="F223" s="154">
        <v>0</v>
      </c>
      <c r="G223" s="154">
        <v>0</v>
      </c>
    </row>
    <row r="224" spans="1:7" ht="28.5" customHeight="1" x14ac:dyDescent="0.2">
      <c r="A224" s="138" t="s">
        <v>283</v>
      </c>
      <c r="B224" s="139" t="s">
        <v>284</v>
      </c>
      <c r="C224" s="140">
        <v>17468.52</v>
      </c>
      <c r="D224" s="140">
        <v>153000</v>
      </c>
      <c r="E224" s="140">
        <v>52340.75</v>
      </c>
      <c r="F224" s="141">
        <v>299.62898974841602</v>
      </c>
      <c r="G224" s="141">
        <v>34.209640522875816</v>
      </c>
    </row>
    <row r="225" spans="1:7" ht="14.25" x14ac:dyDescent="0.2">
      <c r="A225" s="142" t="s">
        <v>270</v>
      </c>
      <c r="B225" s="143" t="s">
        <v>15</v>
      </c>
      <c r="C225" s="144">
        <v>0</v>
      </c>
      <c r="D225" s="144">
        <v>0</v>
      </c>
      <c r="E225" s="144">
        <v>0</v>
      </c>
      <c r="F225" s="145">
        <v>0</v>
      </c>
      <c r="G225" s="145">
        <v>0</v>
      </c>
    </row>
    <row r="226" spans="1:7" ht="14.25" x14ac:dyDescent="0.2">
      <c r="A226" s="146" t="s">
        <v>114</v>
      </c>
      <c r="B226" s="147" t="s">
        <v>115</v>
      </c>
      <c r="C226" s="148">
        <v>0</v>
      </c>
      <c r="D226" s="148">
        <v>0</v>
      </c>
      <c r="E226" s="148">
        <v>0</v>
      </c>
      <c r="F226" s="149">
        <v>0</v>
      </c>
      <c r="G226" s="149">
        <v>0</v>
      </c>
    </row>
    <row r="227" spans="1:7" ht="14.25" x14ac:dyDescent="0.2">
      <c r="A227" s="150" t="s">
        <v>133</v>
      </c>
      <c r="B227" s="147" t="s">
        <v>134</v>
      </c>
      <c r="C227" s="148">
        <v>0</v>
      </c>
      <c r="D227" s="148">
        <v>0</v>
      </c>
      <c r="E227" s="148">
        <v>0</v>
      </c>
      <c r="F227" s="149">
        <v>0</v>
      </c>
      <c r="G227" s="149">
        <v>0</v>
      </c>
    </row>
    <row r="228" spans="1:7" ht="14.25" x14ac:dyDescent="0.2">
      <c r="A228" s="150" t="s">
        <v>178</v>
      </c>
      <c r="B228" s="147" t="s">
        <v>179</v>
      </c>
      <c r="C228" s="148">
        <v>0</v>
      </c>
      <c r="D228" s="148">
        <v>0</v>
      </c>
      <c r="E228" s="148">
        <v>0</v>
      </c>
      <c r="F228" s="149">
        <v>0</v>
      </c>
      <c r="G228" s="149">
        <v>0</v>
      </c>
    </row>
    <row r="229" spans="1:7" ht="14.25" x14ac:dyDescent="0.2">
      <c r="A229" s="151" t="s">
        <v>190</v>
      </c>
      <c r="B229" s="152" t="s">
        <v>179</v>
      </c>
      <c r="C229" s="153">
        <v>0</v>
      </c>
      <c r="D229" s="153">
        <v>0</v>
      </c>
      <c r="E229" s="153">
        <v>0</v>
      </c>
      <c r="F229" s="154">
        <v>0</v>
      </c>
      <c r="G229" s="154">
        <v>0</v>
      </c>
    </row>
    <row r="230" spans="1:7" ht="14.25" x14ac:dyDescent="0.2">
      <c r="A230" s="142" t="s">
        <v>342</v>
      </c>
      <c r="B230" s="143" t="s">
        <v>343</v>
      </c>
      <c r="C230" s="144">
        <v>17468.52</v>
      </c>
      <c r="D230" s="144">
        <v>153000</v>
      </c>
      <c r="E230" s="144">
        <v>52340.75</v>
      </c>
      <c r="F230" s="145">
        <f>E230/C230*100</f>
        <v>299.62898974841596</v>
      </c>
      <c r="G230" s="145">
        <f>E230/D230*100</f>
        <v>34.209640522875816</v>
      </c>
    </row>
    <row r="231" spans="1:7" ht="14.25" x14ac:dyDescent="0.2">
      <c r="A231" s="146" t="s">
        <v>114</v>
      </c>
      <c r="B231" s="147" t="s">
        <v>115</v>
      </c>
      <c r="C231" s="148">
        <v>17468.52</v>
      </c>
      <c r="D231" s="148">
        <v>153000</v>
      </c>
      <c r="E231" s="148">
        <v>52340.75</v>
      </c>
      <c r="F231" s="213">
        <f t="shared" ref="F231:F262" si="4">E231/C231*100</f>
        <v>299.62898974841596</v>
      </c>
      <c r="G231" s="213">
        <f t="shared" ref="G231:G262" si="5">E231/D231*100</f>
        <v>34.209640522875816</v>
      </c>
    </row>
    <row r="232" spans="1:7" ht="14.25" x14ac:dyDescent="0.2">
      <c r="A232" s="150" t="s">
        <v>116</v>
      </c>
      <c r="B232" s="147" t="s">
        <v>117</v>
      </c>
      <c r="C232" s="148">
        <v>8974.42</v>
      </c>
      <c r="D232" s="148">
        <v>89500</v>
      </c>
      <c r="E232" s="148">
        <v>36422.17</v>
      </c>
      <c r="F232" s="213">
        <f t="shared" si="4"/>
        <v>405.8442774017708</v>
      </c>
      <c r="G232" s="213">
        <f t="shared" si="5"/>
        <v>40.695162011173181</v>
      </c>
    </row>
    <row r="233" spans="1:7" ht="14.25" x14ac:dyDescent="0.2">
      <c r="A233" s="150" t="s">
        <v>118</v>
      </c>
      <c r="B233" s="147" t="s">
        <v>119</v>
      </c>
      <c r="C233" s="148">
        <v>7703.36</v>
      </c>
      <c r="D233" s="148">
        <v>78000</v>
      </c>
      <c r="E233" s="148">
        <v>31220.66</v>
      </c>
      <c r="F233" s="213">
        <f t="shared" si="4"/>
        <v>405.28626469488643</v>
      </c>
      <c r="G233" s="213">
        <f t="shared" si="5"/>
        <v>40.026487179487177</v>
      </c>
    </row>
    <row r="234" spans="1:7" ht="14.25" x14ac:dyDescent="0.2">
      <c r="A234" s="151" t="s">
        <v>120</v>
      </c>
      <c r="B234" s="152" t="s">
        <v>121</v>
      </c>
      <c r="C234" s="153">
        <v>6553.37</v>
      </c>
      <c r="D234" s="153">
        <v>78000</v>
      </c>
      <c r="E234" s="153">
        <v>23342.76</v>
      </c>
      <c r="F234" s="214">
        <f t="shared" si="4"/>
        <v>356.19475170789985</v>
      </c>
      <c r="G234" s="214">
        <f t="shared" si="5"/>
        <v>29.926615384615385</v>
      </c>
    </row>
    <row r="235" spans="1:7" ht="14.25" x14ac:dyDescent="0.2">
      <c r="A235" s="151" t="s">
        <v>122</v>
      </c>
      <c r="B235" s="152" t="s">
        <v>123</v>
      </c>
      <c r="C235" s="153">
        <v>1149.99</v>
      </c>
      <c r="D235" s="153">
        <v>0</v>
      </c>
      <c r="E235" s="153">
        <v>7877.9</v>
      </c>
      <c r="F235" s="214">
        <f t="shared" si="4"/>
        <v>685.04073948469113</v>
      </c>
      <c r="G235" s="214">
        <v>0</v>
      </c>
    </row>
    <row r="236" spans="1:7" ht="14.25" x14ac:dyDescent="0.2">
      <c r="A236" s="150" t="s">
        <v>129</v>
      </c>
      <c r="B236" s="147" t="s">
        <v>130</v>
      </c>
      <c r="C236" s="148">
        <v>1271.06</v>
      </c>
      <c r="D236" s="148">
        <v>11500</v>
      </c>
      <c r="E236" s="148">
        <v>5201.51</v>
      </c>
      <c r="F236" s="213">
        <f t="shared" si="4"/>
        <v>409.2261576951521</v>
      </c>
      <c r="G236" s="213">
        <f t="shared" si="5"/>
        <v>45.230521739130438</v>
      </c>
    </row>
    <row r="237" spans="1:7" ht="14.25" x14ac:dyDescent="0.2">
      <c r="A237" s="151" t="s">
        <v>131</v>
      </c>
      <c r="B237" s="233" t="s">
        <v>132</v>
      </c>
      <c r="C237" s="153">
        <v>1271.06</v>
      </c>
      <c r="D237" s="153">
        <v>11500</v>
      </c>
      <c r="E237" s="153">
        <v>5201.51</v>
      </c>
      <c r="F237" s="214">
        <f t="shared" si="4"/>
        <v>409.2261576951521</v>
      </c>
      <c r="G237" s="214">
        <f t="shared" si="5"/>
        <v>45.230521739130438</v>
      </c>
    </row>
    <row r="238" spans="1:7" ht="14.25" x14ac:dyDescent="0.2">
      <c r="A238" s="150" t="s">
        <v>133</v>
      </c>
      <c r="B238" s="147" t="s">
        <v>134</v>
      </c>
      <c r="C238" s="148">
        <v>8494.1</v>
      </c>
      <c r="D238" s="148">
        <v>57700</v>
      </c>
      <c r="E238" s="148">
        <v>15918.58</v>
      </c>
      <c r="F238" s="213">
        <f t="shared" si="4"/>
        <v>187.40749461390845</v>
      </c>
      <c r="G238" s="213">
        <f t="shared" si="5"/>
        <v>27.588526863084923</v>
      </c>
    </row>
    <row r="239" spans="1:7" ht="14.25" x14ac:dyDescent="0.2">
      <c r="A239" s="150" t="s">
        <v>135</v>
      </c>
      <c r="B239" s="147" t="s">
        <v>136</v>
      </c>
      <c r="C239" s="148">
        <v>1407.1</v>
      </c>
      <c r="D239" s="148">
        <v>8665</v>
      </c>
      <c r="E239" s="148">
        <v>4480.0200000000004</v>
      </c>
      <c r="F239" s="213">
        <f t="shared" si="4"/>
        <v>318.38675289602736</v>
      </c>
      <c r="G239" s="213">
        <f t="shared" si="5"/>
        <v>51.702481246393539</v>
      </c>
    </row>
    <row r="240" spans="1:7" ht="14.25" x14ac:dyDescent="0.2">
      <c r="A240" s="151" t="s">
        <v>137</v>
      </c>
      <c r="B240" s="152" t="s">
        <v>138</v>
      </c>
      <c r="C240" s="153">
        <v>0</v>
      </c>
      <c r="D240" s="153">
        <v>6250</v>
      </c>
      <c r="E240" s="153">
        <v>2070.02</v>
      </c>
      <c r="F240" s="214">
        <v>0</v>
      </c>
      <c r="G240" s="214">
        <f t="shared" si="5"/>
        <v>33.12032</v>
      </c>
    </row>
    <row r="241" spans="1:7" ht="28.5" x14ac:dyDescent="0.2">
      <c r="A241" s="151" t="s">
        <v>139</v>
      </c>
      <c r="B241" s="152" t="s">
        <v>140</v>
      </c>
      <c r="C241" s="153">
        <v>385.2</v>
      </c>
      <c r="D241" s="153">
        <v>1720</v>
      </c>
      <c r="E241" s="153">
        <v>0</v>
      </c>
      <c r="F241" s="214">
        <f t="shared" si="4"/>
        <v>0</v>
      </c>
      <c r="G241" s="214">
        <f t="shared" si="5"/>
        <v>0</v>
      </c>
    </row>
    <row r="242" spans="1:7" ht="14.25" x14ac:dyDescent="0.2">
      <c r="A242" s="151" t="s">
        <v>141</v>
      </c>
      <c r="B242" s="152" t="s">
        <v>142</v>
      </c>
      <c r="C242" s="153">
        <v>1021.9</v>
      </c>
      <c r="D242" s="153">
        <v>695</v>
      </c>
      <c r="E242" s="153">
        <v>2410</v>
      </c>
      <c r="F242" s="214">
        <f t="shared" si="4"/>
        <v>235.83520892455229</v>
      </c>
      <c r="G242" s="214">
        <f t="shared" si="5"/>
        <v>346.76258992805759</v>
      </c>
    </row>
    <row r="243" spans="1:7" ht="14.25" x14ac:dyDescent="0.2">
      <c r="A243" s="150" t="s">
        <v>143</v>
      </c>
      <c r="B243" s="147" t="s">
        <v>144</v>
      </c>
      <c r="C243" s="148">
        <v>1200</v>
      </c>
      <c r="D243" s="148">
        <v>6450</v>
      </c>
      <c r="E243" s="148">
        <v>116.84</v>
      </c>
      <c r="F243" s="213">
        <f t="shared" si="4"/>
        <v>9.7366666666666664</v>
      </c>
      <c r="G243" s="213">
        <f t="shared" si="5"/>
        <v>1.8114728682170542</v>
      </c>
    </row>
    <row r="244" spans="1:7" ht="14.25" x14ac:dyDescent="0.2">
      <c r="A244" s="151" t="s">
        <v>145</v>
      </c>
      <c r="B244" s="233" t="s">
        <v>146</v>
      </c>
      <c r="C244" s="153">
        <v>0</v>
      </c>
      <c r="D244" s="153">
        <v>2600</v>
      </c>
      <c r="E244" s="153">
        <v>116.84</v>
      </c>
      <c r="F244" s="214">
        <v>0</v>
      </c>
      <c r="G244" s="214">
        <f t="shared" si="5"/>
        <v>4.493846153846154</v>
      </c>
    </row>
    <row r="245" spans="1:7" ht="14.25" x14ac:dyDescent="0.2">
      <c r="A245" s="151" t="s">
        <v>147</v>
      </c>
      <c r="B245" s="152" t="s">
        <v>148</v>
      </c>
      <c r="C245" s="153">
        <v>1200</v>
      </c>
      <c r="D245" s="153">
        <v>3850</v>
      </c>
      <c r="E245" s="153">
        <v>0</v>
      </c>
      <c r="F245" s="214">
        <f t="shared" si="4"/>
        <v>0</v>
      </c>
      <c r="G245" s="214">
        <f t="shared" si="5"/>
        <v>0</v>
      </c>
    </row>
    <row r="246" spans="1:7" ht="14.25" x14ac:dyDescent="0.2">
      <c r="A246" s="150" t="s">
        <v>152</v>
      </c>
      <c r="B246" s="147" t="s">
        <v>153</v>
      </c>
      <c r="C246" s="148">
        <v>5778.25</v>
      </c>
      <c r="D246" s="148">
        <v>28585</v>
      </c>
      <c r="E246" s="148">
        <v>0</v>
      </c>
      <c r="F246" s="213">
        <f t="shared" si="4"/>
        <v>0</v>
      </c>
      <c r="G246" s="213">
        <f t="shared" si="5"/>
        <v>0</v>
      </c>
    </row>
    <row r="247" spans="1:7" ht="14.25" x14ac:dyDescent="0.2">
      <c r="A247" s="151" t="s">
        <v>156</v>
      </c>
      <c r="B247" s="152" t="s">
        <v>157</v>
      </c>
      <c r="C247" s="153">
        <v>0</v>
      </c>
      <c r="D247" s="153">
        <v>0</v>
      </c>
      <c r="E247" s="153">
        <v>299.39999999999998</v>
      </c>
      <c r="F247" s="214">
        <v>0</v>
      </c>
      <c r="G247" s="214">
        <v>0</v>
      </c>
    </row>
    <row r="248" spans="1:7" ht="14.25" x14ac:dyDescent="0.2">
      <c r="A248" s="151" t="s">
        <v>162</v>
      </c>
      <c r="B248" s="152" t="s">
        <v>163</v>
      </c>
      <c r="C248" s="153">
        <v>4272</v>
      </c>
      <c r="D248" s="153">
        <v>10000</v>
      </c>
      <c r="E248" s="153">
        <v>4272</v>
      </c>
      <c r="F248" s="214">
        <f t="shared" si="4"/>
        <v>100</v>
      </c>
      <c r="G248" s="214">
        <f t="shared" si="5"/>
        <v>42.72</v>
      </c>
    </row>
    <row r="249" spans="1:7" ht="14.25" x14ac:dyDescent="0.2">
      <c r="A249" s="151" t="s">
        <v>166</v>
      </c>
      <c r="B249" s="152" t="s">
        <v>167</v>
      </c>
      <c r="C249" s="153">
        <v>0</v>
      </c>
      <c r="D249" s="153">
        <v>600</v>
      </c>
      <c r="E249" s="153">
        <v>1656</v>
      </c>
      <c r="F249" s="214">
        <v>0</v>
      </c>
      <c r="G249" s="214">
        <f t="shared" si="5"/>
        <v>276</v>
      </c>
    </row>
    <row r="250" spans="1:7" ht="14.25" x14ac:dyDescent="0.2">
      <c r="A250" s="151" t="s">
        <v>168</v>
      </c>
      <c r="B250" s="152" t="s">
        <v>169</v>
      </c>
      <c r="C250" s="153">
        <v>1243.75</v>
      </c>
      <c r="D250" s="153">
        <v>2985</v>
      </c>
      <c r="E250" s="153">
        <v>1492.5</v>
      </c>
      <c r="F250" s="214">
        <f t="shared" si="4"/>
        <v>120</v>
      </c>
      <c r="G250" s="214">
        <f t="shared" si="5"/>
        <v>50</v>
      </c>
    </row>
    <row r="251" spans="1:7" ht="14.25" x14ac:dyDescent="0.2">
      <c r="A251" s="151" t="s">
        <v>170</v>
      </c>
      <c r="B251" s="152" t="s">
        <v>171</v>
      </c>
      <c r="C251" s="153">
        <v>262.5</v>
      </c>
      <c r="D251" s="153">
        <v>15000</v>
      </c>
      <c r="E251" s="153">
        <v>2623.59</v>
      </c>
      <c r="F251" s="214">
        <f t="shared" si="4"/>
        <v>999.46285714285727</v>
      </c>
      <c r="G251" s="214">
        <f t="shared" si="5"/>
        <v>17.490600000000001</v>
      </c>
    </row>
    <row r="252" spans="1:7" ht="42.75" x14ac:dyDescent="0.2">
      <c r="A252" s="150" t="s">
        <v>172</v>
      </c>
      <c r="B252" s="147" t="s">
        <v>173</v>
      </c>
      <c r="C252" s="148">
        <v>0</v>
      </c>
      <c r="D252" s="148">
        <v>11000</v>
      </c>
      <c r="E252" s="148">
        <v>876.39</v>
      </c>
      <c r="F252" s="213">
        <v>0</v>
      </c>
      <c r="G252" s="213">
        <f t="shared" si="5"/>
        <v>7.9671818181818175</v>
      </c>
    </row>
    <row r="253" spans="1:7" ht="28.5" x14ac:dyDescent="0.2">
      <c r="A253" s="151" t="s">
        <v>174</v>
      </c>
      <c r="B253" s="152" t="s">
        <v>175</v>
      </c>
      <c r="C253" s="153">
        <v>0</v>
      </c>
      <c r="D253" s="153">
        <v>11000</v>
      </c>
      <c r="E253" s="153">
        <v>876.39</v>
      </c>
      <c r="F253" s="214">
        <v>0</v>
      </c>
      <c r="G253" s="214">
        <f t="shared" si="5"/>
        <v>7.9671818181818175</v>
      </c>
    </row>
    <row r="254" spans="1:7" ht="14.25" x14ac:dyDescent="0.2">
      <c r="A254" s="150" t="s">
        <v>178</v>
      </c>
      <c r="B254" s="147" t="s">
        <v>179</v>
      </c>
      <c r="C254" s="148">
        <v>108.75</v>
      </c>
      <c r="D254" s="148">
        <v>3000</v>
      </c>
      <c r="E254" s="148">
        <v>101.84</v>
      </c>
      <c r="F254" s="213">
        <f t="shared" si="4"/>
        <v>93.645977011494253</v>
      </c>
      <c r="G254" s="213">
        <f t="shared" si="5"/>
        <v>3.3946666666666667</v>
      </c>
    </row>
    <row r="255" spans="1:7" ht="14.25" x14ac:dyDescent="0.2">
      <c r="A255" s="151" t="s">
        <v>184</v>
      </c>
      <c r="B255" s="152" t="s">
        <v>185</v>
      </c>
      <c r="C255" s="153">
        <v>0</v>
      </c>
      <c r="D255" s="153">
        <v>3000</v>
      </c>
      <c r="E255" s="153">
        <v>101.84</v>
      </c>
      <c r="F255" s="214">
        <v>0</v>
      </c>
      <c r="G255" s="214">
        <f t="shared" si="5"/>
        <v>3.3946666666666667</v>
      </c>
    </row>
    <row r="256" spans="1:7" ht="14.25" x14ac:dyDescent="0.2">
      <c r="A256" s="151" t="s">
        <v>188</v>
      </c>
      <c r="B256" s="152" t="s">
        <v>189</v>
      </c>
      <c r="C256" s="153">
        <v>108.75</v>
      </c>
      <c r="D256" s="153">
        <v>0</v>
      </c>
      <c r="E256" s="153">
        <v>0</v>
      </c>
      <c r="F256" s="214">
        <v>0</v>
      </c>
      <c r="G256" s="214">
        <v>0</v>
      </c>
    </row>
    <row r="257" spans="1:7" ht="28.5" x14ac:dyDescent="0.2">
      <c r="A257" s="150" t="s">
        <v>215</v>
      </c>
      <c r="B257" s="147" t="s">
        <v>216</v>
      </c>
      <c r="C257" s="148">
        <v>0</v>
      </c>
      <c r="D257" s="148">
        <v>1300</v>
      </c>
      <c r="E257" s="148">
        <v>0</v>
      </c>
      <c r="F257" s="213">
        <v>0</v>
      </c>
      <c r="G257" s="213">
        <f t="shared" si="5"/>
        <v>0</v>
      </c>
    </row>
    <row r="258" spans="1:7" ht="28.5" x14ac:dyDescent="0.2">
      <c r="A258" s="150" t="s">
        <v>217</v>
      </c>
      <c r="B258" s="147" t="s">
        <v>218</v>
      </c>
      <c r="C258" s="148">
        <v>0</v>
      </c>
      <c r="D258" s="148">
        <v>1300</v>
      </c>
      <c r="E258" s="148">
        <v>0</v>
      </c>
      <c r="F258" s="213">
        <v>0</v>
      </c>
      <c r="G258" s="213">
        <f t="shared" si="5"/>
        <v>0</v>
      </c>
    </row>
    <row r="259" spans="1:7" ht="14.25" x14ac:dyDescent="0.2">
      <c r="A259" s="151" t="s">
        <v>219</v>
      </c>
      <c r="B259" s="152" t="s">
        <v>220</v>
      </c>
      <c r="C259" s="153">
        <v>0</v>
      </c>
      <c r="D259" s="153">
        <v>1300</v>
      </c>
      <c r="E259" s="153">
        <v>0</v>
      </c>
      <c r="F259" s="214">
        <v>0</v>
      </c>
      <c r="G259" s="214">
        <f t="shared" si="5"/>
        <v>0</v>
      </c>
    </row>
    <row r="260" spans="1:7" ht="14.25" x14ac:dyDescent="0.2">
      <c r="A260" s="150" t="s">
        <v>221</v>
      </c>
      <c r="B260" s="147" t="s">
        <v>222</v>
      </c>
      <c r="C260" s="148">
        <v>0</v>
      </c>
      <c r="D260" s="148">
        <v>4500</v>
      </c>
      <c r="E260" s="148">
        <v>0</v>
      </c>
      <c r="F260" s="213">
        <v>0</v>
      </c>
      <c r="G260" s="213">
        <f t="shared" si="5"/>
        <v>0</v>
      </c>
    </row>
    <row r="261" spans="1:7" ht="14.25" x14ac:dyDescent="0.2">
      <c r="A261" s="150" t="s">
        <v>223</v>
      </c>
      <c r="B261" s="147" t="s">
        <v>93</v>
      </c>
      <c r="C261" s="148">
        <v>0</v>
      </c>
      <c r="D261" s="148">
        <v>4500</v>
      </c>
      <c r="E261" s="148">
        <v>0</v>
      </c>
      <c r="F261" s="213">
        <v>0</v>
      </c>
      <c r="G261" s="213">
        <f t="shared" si="5"/>
        <v>0</v>
      </c>
    </row>
    <row r="262" spans="1:7" ht="14.25" x14ac:dyDescent="0.2">
      <c r="A262" s="151" t="s">
        <v>224</v>
      </c>
      <c r="B262" s="152" t="s">
        <v>225</v>
      </c>
      <c r="C262" s="153">
        <v>0</v>
      </c>
      <c r="D262" s="153">
        <v>4500</v>
      </c>
      <c r="E262" s="153">
        <v>0</v>
      </c>
      <c r="F262" s="214">
        <v>0</v>
      </c>
      <c r="G262" s="214">
        <f t="shared" si="5"/>
        <v>0</v>
      </c>
    </row>
    <row r="263" spans="1:7" ht="27.75" customHeight="1" x14ac:dyDescent="0.2">
      <c r="A263" s="134" t="s">
        <v>285</v>
      </c>
      <c r="B263" s="135" t="s">
        <v>286</v>
      </c>
      <c r="C263" s="136">
        <v>415908.54</v>
      </c>
      <c r="D263" s="136">
        <v>794120.93</v>
      </c>
      <c r="E263" s="136">
        <v>355061.45</v>
      </c>
      <c r="F263" s="137">
        <v>85.370079200585778</v>
      </c>
      <c r="G263" s="137">
        <v>44.711257012203419</v>
      </c>
    </row>
    <row r="264" spans="1:7" ht="28.5" customHeight="1" x14ac:dyDescent="0.2">
      <c r="A264" s="138" t="s">
        <v>287</v>
      </c>
      <c r="B264" s="139" t="s">
        <v>38</v>
      </c>
      <c r="C264" s="140">
        <v>39466.080000000002</v>
      </c>
      <c r="D264" s="140">
        <v>87440.69</v>
      </c>
      <c r="E264" s="140">
        <v>40422.26</v>
      </c>
      <c r="F264" s="141">
        <v>102.42278939281529</v>
      </c>
      <c r="G264" s="141">
        <v>46.228203368477537</v>
      </c>
    </row>
    <row r="265" spans="1:7" ht="14.25" x14ac:dyDescent="0.2">
      <c r="A265" s="142" t="s">
        <v>385</v>
      </c>
      <c r="B265" s="143" t="s">
        <v>349</v>
      </c>
      <c r="C265" s="144">
        <v>39466.080000000002</v>
      </c>
      <c r="D265" s="144">
        <v>87440.69</v>
      </c>
      <c r="E265" s="144">
        <v>40422.26</v>
      </c>
      <c r="F265" s="216">
        <f>E265/C265*100</f>
        <v>102.4227893928153</v>
      </c>
      <c r="G265" s="216">
        <f>E265/D265*100</f>
        <v>46.228203368477537</v>
      </c>
    </row>
    <row r="266" spans="1:7" ht="14.25" x14ac:dyDescent="0.2">
      <c r="A266" s="146" t="s">
        <v>114</v>
      </c>
      <c r="B266" s="147" t="s">
        <v>115</v>
      </c>
      <c r="C266" s="148">
        <v>39466.080000000002</v>
      </c>
      <c r="D266" s="148">
        <v>87440.69</v>
      </c>
      <c r="E266" s="148">
        <v>40422.26</v>
      </c>
      <c r="F266" s="213">
        <f t="shared" ref="F266:F285" si="6">E266/C266*100</f>
        <v>102.4227893928153</v>
      </c>
      <c r="G266" s="213">
        <f t="shared" ref="G266:G285" si="7">E266/D266*100</f>
        <v>46.228203368477537</v>
      </c>
    </row>
    <row r="267" spans="1:7" ht="14.25" x14ac:dyDescent="0.2">
      <c r="A267" s="150" t="s">
        <v>116</v>
      </c>
      <c r="B267" s="147" t="s">
        <v>117</v>
      </c>
      <c r="C267" s="148">
        <v>36994.58</v>
      </c>
      <c r="D267" s="148">
        <v>78449.42</v>
      </c>
      <c r="E267" s="148">
        <v>38915.910000000003</v>
      </c>
      <c r="F267" s="213">
        <f t="shared" si="6"/>
        <v>105.19354456787995</v>
      </c>
      <c r="G267" s="213">
        <f t="shared" si="7"/>
        <v>49.606370576098591</v>
      </c>
    </row>
    <row r="268" spans="1:7" ht="14.25" x14ac:dyDescent="0.2">
      <c r="A268" s="150" t="s">
        <v>118</v>
      </c>
      <c r="B268" s="147" t="s">
        <v>119</v>
      </c>
      <c r="C268" s="148">
        <v>33612.639999999999</v>
      </c>
      <c r="D268" s="148">
        <v>64744.98</v>
      </c>
      <c r="E268" s="148">
        <v>35408.129999999997</v>
      </c>
      <c r="F268" s="213">
        <f t="shared" si="6"/>
        <v>105.34171073738928</v>
      </c>
      <c r="G268" s="213">
        <f t="shared" si="7"/>
        <v>54.68861060733974</v>
      </c>
    </row>
    <row r="269" spans="1:7" ht="14.25" x14ac:dyDescent="0.2">
      <c r="A269" s="151" t="s">
        <v>120</v>
      </c>
      <c r="B269" s="152" t="s">
        <v>121</v>
      </c>
      <c r="C269" s="153">
        <v>33612.639999999999</v>
      </c>
      <c r="D269" s="153">
        <v>64744.98</v>
      </c>
      <c r="E269" s="153">
        <v>35408.129999999997</v>
      </c>
      <c r="F269" s="214">
        <f t="shared" si="6"/>
        <v>105.34171073738928</v>
      </c>
      <c r="G269" s="214">
        <f t="shared" si="7"/>
        <v>54.68861060733974</v>
      </c>
    </row>
    <row r="270" spans="1:7" ht="14.25" x14ac:dyDescent="0.2">
      <c r="A270" s="150" t="s">
        <v>126</v>
      </c>
      <c r="B270" s="147" t="s">
        <v>127</v>
      </c>
      <c r="C270" s="148">
        <v>600</v>
      </c>
      <c r="D270" s="148">
        <v>1200</v>
      </c>
      <c r="E270" s="148">
        <v>600</v>
      </c>
      <c r="F270" s="213">
        <f t="shared" si="6"/>
        <v>100</v>
      </c>
      <c r="G270" s="213">
        <f t="shared" si="7"/>
        <v>50</v>
      </c>
    </row>
    <row r="271" spans="1:7" ht="14.25" x14ac:dyDescent="0.2">
      <c r="A271" s="151" t="s">
        <v>128</v>
      </c>
      <c r="B271" s="152" t="s">
        <v>127</v>
      </c>
      <c r="C271" s="153">
        <v>600</v>
      </c>
      <c r="D271" s="153">
        <v>1200</v>
      </c>
      <c r="E271" s="153">
        <v>600</v>
      </c>
      <c r="F271" s="214">
        <f t="shared" si="6"/>
        <v>100</v>
      </c>
      <c r="G271" s="214">
        <f t="shared" si="7"/>
        <v>50</v>
      </c>
    </row>
    <row r="272" spans="1:7" ht="14.25" x14ac:dyDescent="0.2">
      <c r="A272" s="150" t="s">
        <v>129</v>
      </c>
      <c r="B272" s="147" t="s">
        <v>130</v>
      </c>
      <c r="C272" s="148">
        <v>2781.94</v>
      </c>
      <c r="D272" s="148">
        <v>12504.44</v>
      </c>
      <c r="E272" s="148">
        <v>2907.78</v>
      </c>
      <c r="F272" s="213">
        <f t="shared" si="6"/>
        <v>104.52346204447255</v>
      </c>
      <c r="G272" s="213">
        <f t="shared" si="7"/>
        <v>23.25398018623785</v>
      </c>
    </row>
    <row r="273" spans="1:7" ht="14.25" x14ac:dyDescent="0.2">
      <c r="A273" s="151" t="s">
        <v>131</v>
      </c>
      <c r="B273" s="233" t="s">
        <v>132</v>
      </c>
      <c r="C273" s="153">
        <v>2781.94</v>
      </c>
      <c r="D273" s="153">
        <v>12504.44</v>
      </c>
      <c r="E273" s="153">
        <v>2907.78</v>
      </c>
      <c r="F273" s="214">
        <f t="shared" si="6"/>
        <v>104.52346204447255</v>
      </c>
      <c r="G273" s="214">
        <f t="shared" si="7"/>
        <v>23.25398018623785</v>
      </c>
    </row>
    <row r="274" spans="1:7" ht="14.25" x14ac:dyDescent="0.2">
      <c r="A274" s="150" t="s">
        <v>133</v>
      </c>
      <c r="B274" s="147" t="s">
        <v>134</v>
      </c>
      <c r="C274" s="148">
        <v>2471.5</v>
      </c>
      <c r="D274" s="148">
        <v>7133.15</v>
      </c>
      <c r="E274" s="148">
        <v>1506.35</v>
      </c>
      <c r="F274" s="213">
        <f t="shared" si="6"/>
        <v>60.948816508193403</v>
      </c>
      <c r="G274" s="213">
        <f t="shared" si="7"/>
        <v>21.117598816792022</v>
      </c>
    </row>
    <row r="275" spans="1:7" ht="14.25" x14ac:dyDescent="0.2">
      <c r="A275" s="150" t="s">
        <v>135</v>
      </c>
      <c r="B275" s="147" t="s">
        <v>136</v>
      </c>
      <c r="C275" s="148">
        <v>1286.45</v>
      </c>
      <c r="D275" s="148">
        <v>6357.28</v>
      </c>
      <c r="E275" s="148">
        <v>691.65</v>
      </c>
      <c r="F275" s="213">
        <f t="shared" si="6"/>
        <v>53.764234910023703</v>
      </c>
      <c r="G275" s="213">
        <f t="shared" si="7"/>
        <v>10.879652933329979</v>
      </c>
    </row>
    <row r="276" spans="1:7" ht="14.25" x14ac:dyDescent="0.2">
      <c r="A276" s="151" t="s">
        <v>137</v>
      </c>
      <c r="B276" s="152" t="s">
        <v>138</v>
      </c>
      <c r="C276" s="153">
        <v>0</v>
      </c>
      <c r="D276" s="153">
        <v>1000</v>
      </c>
      <c r="E276" s="153"/>
      <c r="F276" s="214">
        <v>0</v>
      </c>
      <c r="G276" s="214">
        <f t="shared" si="7"/>
        <v>0</v>
      </c>
    </row>
    <row r="277" spans="1:7" ht="28.5" x14ac:dyDescent="0.2">
      <c r="A277" s="151" t="s">
        <v>139</v>
      </c>
      <c r="B277" s="152" t="s">
        <v>140</v>
      </c>
      <c r="C277" s="153">
        <v>586.45000000000005</v>
      </c>
      <c r="D277" s="153">
        <v>2357.2800000000002</v>
      </c>
      <c r="E277" s="153">
        <v>691.65</v>
      </c>
      <c r="F277" s="214">
        <f t="shared" si="6"/>
        <v>117.93844317503621</v>
      </c>
      <c r="G277" s="214">
        <f t="shared" si="7"/>
        <v>29.341020158827121</v>
      </c>
    </row>
    <row r="278" spans="1:7" ht="14.25" x14ac:dyDescent="0.2">
      <c r="A278" s="151" t="s">
        <v>141</v>
      </c>
      <c r="B278" s="152" t="s">
        <v>142</v>
      </c>
      <c r="C278" s="153">
        <v>700</v>
      </c>
      <c r="D278" s="153">
        <v>3000</v>
      </c>
      <c r="E278" s="153"/>
      <c r="F278" s="214">
        <f t="shared" si="6"/>
        <v>0</v>
      </c>
      <c r="G278" s="214">
        <f t="shared" si="7"/>
        <v>0</v>
      </c>
    </row>
    <row r="279" spans="1:7" ht="14.25" x14ac:dyDescent="0.2">
      <c r="A279" s="150" t="s">
        <v>152</v>
      </c>
      <c r="B279" s="147" t="s">
        <v>153</v>
      </c>
      <c r="C279" s="148">
        <v>1019.49</v>
      </c>
      <c r="D279" s="148">
        <v>775.87</v>
      </c>
      <c r="E279" s="148">
        <v>814.7</v>
      </c>
      <c r="F279" s="213">
        <f t="shared" si="6"/>
        <v>79.912505272243976</v>
      </c>
      <c r="G279" s="213">
        <f t="shared" si="7"/>
        <v>105.00470439635508</v>
      </c>
    </row>
    <row r="280" spans="1:7" ht="14.25" x14ac:dyDescent="0.2">
      <c r="A280" s="151" t="s">
        <v>166</v>
      </c>
      <c r="B280" s="152" t="s">
        <v>167</v>
      </c>
      <c r="C280" s="153">
        <v>1019.49</v>
      </c>
      <c r="D280" s="153">
        <v>775.87</v>
      </c>
      <c r="E280" s="153">
        <v>814.7</v>
      </c>
      <c r="F280" s="214">
        <f t="shared" si="6"/>
        <v>79.912505272243976</v>
      </c>
      <c r="G280" s="214">
        <f t="shared" si="7"/>
        <v>105.00470439635508</v>
      </c>
    </row>
    <row r="281" spans="1:7" ht="14.25" x14ac:dyDescent="0.2">
      <c r="A281" s="150" t="s">
        <v>178</v>
      </c>
      <c r="B281" s="147" t="s">
        <v>179</v>
      </c>
      <c r="C281" s="148">
        <v>165.56</v>
      </c>
      <c r="D281" s="148">
        <v>0</v>
      </c>
      <c r="E281" s="148">
        <v>0</v>
      </c>
      <c r="F281" s="213">
        <f t="shared" si="6"/>
        <v>0</v>
      </c>
      <c r="G281" s="213">
        <v>0</v>
      </c>
    </row>
    <row r="282" spans="1:7" ht="14.25" x14ac:dyDescent="0.2">
      <c r="A282" s="151" t="s">
        <v>190</v>
      </c>
      <c r="B282" s="152" t="s">
        <v>179</v>
      </c>
      <c r="C282" s="153">
        <v>165.56</v>
      </c>
      <c r="D282" s="153">
        <v>0</v>
      </c>
      <c r="E282" s="153">
        <v>0</v>
      </c>
      <c r="F282" s="214">
        <f t="shared" si="6"/>
        <v>0</v>
      </c>
      <c r="G282" s="214">
        <v>0</v>
      </c>
    </row>
    <row r="283" spans="1:7" ht="28.5" x14ac:dyDescent="0.2">
      <c r="A283" s="150" t="s">
        <v>215</v>
      </c>
      <c r="B283" s="147" t="s">
        <v>216</v>
      </c>
      <c r="C283" s="148">
        <v>0</v>
      </c>
      <c r="D283" s="148">
        <v>1858.12</v>
      </c>
      <c r="E283" s="148">
        <v>0</v>
      </c>
      <c r="F283" s="213">
        <v>0</v>
      </c>
      <c r="G283" s="213">
        <f t="shared" si="7"/>
        <v>0</v>
      </c>
    </row>
    <row r="284" spans="1:7" ht="28.5" x14ac:dyDescent="0.2">
      <c r="A284" s="150" t="s">
        <v>217</v>
      </c>
      <c r="B284" s="147" t="s">
        <v>218</v>
      </c>
      <c r="C284" s="148">
        <v>0</v>
      </c>
      <c r="D284" s="148">
        <v>1858.12</v>
      </c>
      <c r="E284" s="148">
        <v>0</v>
      </c>
      <c r="F284" s="213">
        <v>0</v>
      </c>
      <c r="G284" s="213">
        <f t="shared" si="7"/>
        <v>0</v>
      </c>
    </row>
    <row r="285" spans="1:7" ht="14.25" x14ac:dyDescent="0.2">
      <c r="A285" s="151" t="s">
        <v>219</v>
      </c>
      <c r="B285" s="152" t="s">
        <v>220</v>
      </c>
      <c r="C285" s="153">
        <v>0</v>
      </c>
      <c r="D285" s="153">
        <v>1858.12</v>
      </c>
      <c r="E285" s="153">
        <v>0</v>
      </c>
      <c r="F285" s="214">
        <v>0</v>
      </c>
      <c r="G285" s="214">
        <f t="shared" si="7"/>
        <v>0</v>
      </c>
    </row>
    <row r="286" spans="1:7" ht="29.25" customHeight="1" x14ac:dyDescent="0.2">
      <c r="A286" s="138" t="s">
        <v>288</v>
      </c>
      <c r="B286" s="139" t="s">
        <v>289</v>
      </c>
      <c r="C286" s="140">
        <v>22776.69</v>
      </c>
      <c r="D286" s="140">
        <v>26000</v>
      </c>
      <c r="E286" s="140">
        <v>25492.49</v>
      </c>
      <c r="F286" s="141">
        <v>111.92359381455337</v>
      </c>
      <c r="G286" s="141">
        <v>98.048038461538454</v>
      </c>
    </row>
    <row r="287" spans="1:7" ht="14.25" x14ac:dyDescent="0.2">
      <c r="A287" s="142" t="s">
        <v>116</v>
      </c>
      <c r="B287" s="143" t="s">
        <v>404</v>
      </c>
      <c r="C287" s="144">
        <v>5481.11</v>
      </c>
      <c r="D287" s="144">
        <v>4000</v>
      </c>
      <c r="E287" s="144">
        <v>2548.94</v>
      </c>
      <c r="F287" s="145">
        <v>46.504084026775601</v>
      </c>
      <c r="G287" s="145">
        <v>63.723500000000001</v>
      </c>
    </row>
    <row r="288" spans="1:7" ht="14.25" x14ac:dyDescent="0.2">
      <c r="A288" s="146" t="s">
        <v>114</v>
      </c>
      <c r="B288" s="147" t="s">
        <v>115</v>
      </c>
      <c r="C288" s="148">
        <v>5481.11</v>
      </c>
      <c r="D288" s="148">
        <v>4000</v>
      </c>
      <c r="E288" s="148">
        <v>2548.94</v>
      </c>
      <c r="F288" s="149">
        <v>46.504084026775601</v>
      </c>
      <c r="G288" s="149">
        <v>63.723500000000001</v>
      </c>
    </row>
    <row r="289" spans="1:7" ht="14.25" x14ac:dyDescent="0.2">
      <c r="A289" s="150" t="s">
        <v>116</v>
      </c>
      <c r="B289" s="147" t="s">
        <v>117</v>
      </c>
      <c r="C289" s="148">
        <v>3800.09</v>
      </c>
      <c r="D289" s="148">
        <v>4000</v>
      </c>
      <c r="E289" s="148">
        <v>1889.35</v>
      </c>
      <c r="F289" s="149">
        <v>49.718559297279803</v>
      </c>
      <c r="G289" s="149">
        <v>47.233750000000001</v>
      </c>
    </row>
    <row r="290" spans="1:7" ht="14.25" x14ac:dyDescent="0.2">
      <c r="A290" s="150" t="s">
        <v>118</v>
      </c>
      <c r="B290" s="147" t="s">
        <v>119</v>
      </c>
      <c r="C290" s="148">
        <v>3217.59</v>
      </c>
      <c r="D290" s="148">
        <v>3100</v>
      </c>
      <c r="E290" s="148">
        <v>1621.76</v>
      </c>
      <c r="F290" s="149">
        <v>50.402941331866394</v>
      </c>
      <c r="G290" s="149">
        <v>52.314838709677417</v>
      </c>
    </row>
    <row r="291" spans="1:7" ht="14.25" x14ac:dyDescent="0.2">
      <c r="A291" s="151" t="s">
        <v>120</v>
      </c>
      <c r="B291" s="152" t="s">
        <v>121</v>
      </c>
      <c r="C291" s="153">
        <v>3217.59</v>
      </c>
      <c r="D291" s="153">
        <v>3100</v>
      </c>
      <c r="E291" s="153">
        <v>1621.76</v>
      </c>
      <c r="F291" s="154">
        <v>50.402941331866394</v>
      </c>
      <c r="G291" s="154">
        <v>52.314838709677417</v>
      </c>
    </row>
    <row r="292" spans="1:7" ht="14.25" x14ac:dyDescent="0.2">
      <c r="A292" s="150" t="s">
        <v>126</v>
      </c>
      <c r="B292" s="147" t="s">
        <v>127</v>
      </c>
      <c r="C292" s="148">
        <v>51.6</v>
      </c>
      <c r="D292" s="148">
        <v>240</v>
      </c>
      <c r="E292" s="148">
        <v>0</v>
      </c>
      <c r="F292" s="149">
        <v>0</v>
      </c>
      <c r="G292" s="149">
        <v>0</v>
      </c>
    </row>
    <row r="293" spans="1:7" ht="14.25" x14ac:dyDescent="0.2">
      <c r="A293" s="151" t="s">
        <v>128</v>
      </c>
      <c r="B293" s="152" t="s">
        <v>127</v>
      </c>
      <c r="C293" s="153">
        <v>51.6</v>
      </c>
      <c r="D293" s="153">
        <v>240</v>
      </c>
      <c r="E293" s="153">
        <v>0</v>
      </c>
      <c r="F293" s="154">
        <v>0</v>
      </c>
      <c r="G293" s="154">
        <v>0</v>
      </c>
    </row>
    <row r="294" spans="1:7" ht="14.25" x14ac:dyDescent="0.2">
      <c r="A294" s="150" t="s">
        <v>129</v>
      </c>
      <c r="B294" s="147" t="s">
        <v>130</v>
      </c>
      <c r="C294" s="148">
        <v>530.9</v>
      </c>
      <c r="D294" s="148">
        <v>660</v>
      </c>
      <c r="E294" s="148">
        <v>267.58999999999997</v>
      </c>
      <c r="F294" s="149">
        <v>50.403089093991341</v>
      </c>
      <c r="G294" s="149">
        <v>40.54393939393939</v>
      </c>
    </row>
    <row r="295" spans="1:7" ht="14.25" x14ac:dyDescent="0.2">
      <c r="A295" s="151" t="s">
        <v>131</v>
      </c>
      <c r="B295" s="233" t="s">
        <v>132</v>
      </c>
      <c r="C295" s="153">
        <v>530.9</v>
      </c>
      <c r="D295" s="153">
        <v>660</v>
      </c>
      <c r="E295" s="153">
        <v>267.58999999999997</v>
      </c>
      <c r="F295" s="154">
        <v>50.403089093991341</v>
      </c>
      <c r="G295" s="154">
        <v>40.54393939393939</v>
      </c>
    </row>
    <row r="296" spans="1:7" ht="14.25" x14ac:dyDescent="0.2">
      <c r="A296" s="150" t="s">
        <v>133</v>
      </c>
      <c r="B296" s="147" t="s">
        <v>134</v>
      </c>
      <c r="C296" s="148">
        <v>1681.02</v>
      </c>
      <c r="D296" s="148">
        <v>0</v>
      </c>
      <c r="E296" s="148">
        <v>577.79</v>
      </c>
      <c r="F296" s="149">
        <v>34.371393558672708</v>
      </c>
      <c r="G296" s="149">
        <v>0</v>
      </c>
    </row>
    <row r="297" spans="1:7" ht="14.25" x14ac:dyDescent="0.2">
      <c r="A297" s="150" t="s">
        <v>135</v>
      </c>
      <c r="B297" s="147" t="s">
        <v>136</v>
      </c>
      <c r="C297" s="148">
        <v>1663.98</v>
      </c>
      <c r="D297" s="148">
        <v>0</v>
      </c>
      <c r="E297" s="148">
        <v>337.79</v>
      </c>
      <c r="F297" s="149">
        <v>20.300123799564897</v>
      </c>
      <c r="G297" s="149">
        <v>0</v>
      </c>
    </row>
    <row r="298" spans="1:7" ht="14.25" x14ac:dyDescent="0.2">
      <c r="A298" s="151" t="s">
        <v>137</v>
      </c>
      <c r="B298" s="152" t="s">
        <v>138</v>
      </c>
      <c r="C298" s="153">
        <v>1627.02</v>
      </c>
      <c r="D298" s="153">
        <v>0</v>
      </c>
      <c r="E298" s="153">
        <v>317.86</v>
      </c>
      <c r="F298" s="154">
        <v>19.536330223353122</v>
      </c>
      <c r="G298" s="154">
        <v>0</v>
      </c>
    </row>
    <row r="299" spans="1:7" ht="28.5" x14ac:dyDescent="0.2">
      <c r="A299" s="151" t="s">
        <v>139</v>
      </c>
      <c r="B299" s="152" t="s">
        <v>140</v>
      </c>
      <c r="C299" s="153">
        <v>36.96</v>
      </c>
      <c r="D299" s="153">
        <v>0</v>
      </c>
      <c r="E299" s="153">
        <v>19.93</v>
      </c>
      <c r="F299" s="154">
        <v>53.92316017316017</v>
      </c>
      <c r="G299" s="154">
        <v>0</v>
      </c>
    </row>
    <row r="300" spans="1:7" ht="14.25" x14ac:dyDescent="0.2">
      <c r="A300" s="150" t="s">
        <v>152</v>
      </c>
      <c r="B300" s="147" t="s">
        <v>153</v>
      </c>
      <c r="C300" s="148">
        <v>17.04</v>
      </c>
      <c r="D300" s="148">
        <v>0</v>
      </c>
      <c r="E300" s="148">
        <v>240</v>
      </c>
      <c r="F300" s="149">
        <v>1408.450704225352</v>
      </c>
      <c r="G300" s="149">
        <v>0</v>
      </c>
    </row>
    <row r="301" spans="1:7" ht="14.25" x14ac:dyDescent="0.2">
      <c r="A301" s="151" t="s">
        <v>170</v>
      </c>
      <c r="B301" s="152" t="s">
        <v>171</v>
      </c>
      <c r="C301" s="153">
        <v>17.04</v>
      </c>
      <c r="D301" s="153">
        <v>0</v>
      </c>
      <c r="E301" s="153">
        <v>240</v>
      </c>
      <c r="F301" s="154">
        <v>1408.450704225352</v>
      </c>
      <c r="G301" s="154">
        <v>0</v>
      </c>
    </row>
    <row r="302" spans="1:7" ht="28.5" x14ac:dyDescent="0.2">
      <c r="A302" s="150" t="s">
        <v>201</v>
      </c>
      <c r="B302" s="147" t="s">
        <v>202</v>
      </c>
      <c r="C302" s="148">
        <v>0</v>
      </c>
      <c r="D302" s="148">
        <v>0</v>
      </c>
      <c r="E302" s="148">
        <v>81.8</v>
      </c>
      <c r="F302" s="149">
        <v>0</v>
      </c>
      <c r="G302" s="149">
        <v>0</v>
      </c>
    </row>
    <row r="303" spans="1:7" ht="28.5" x14ac:dyDescent="0.2">
      <c r="A303" s="150" t="s">
        <v>213</v>
      </c>
      <c r="B303" s="147" t="s">
        <v>70</v>
      </c>
      <c r="C303" s="148">
        <v>0</v>
      </c>
      <c r="D303" s="148">
        <v>0</v>
      </c>
      <c r="E303" s="148">
        <v>81.8</v>
      </c>
      <c r="F303" s="149">
        <v>0</v>
      </c>
      <c r="G303" s="149">
        <v>0</v>
      </c>
    </row>
    <row r="304" spans="1:7" ht="28.5" x14ac:dyDescent="0.2">
      <c r="A304" s="151" t="s">
        <v>334</v>
      </c>
      <c r="B304" s="152" t="s">
        <v>335</v>
      </c>
      <c r="C304" s="153">
        <v>0</v>
      </c>
      <c r="D304" s="153">
        <v>0</v>
      </c>
      <c r="E304" s="153">
        <v>81.8</v>
      </c>
      <c r="F304" s="154">
        <v>0</v>
      </c>
      <c r="G304" s="154">
        <v>0</v>
      </c>
    </row>
    <row r="305" spans="1:7" ht="14.25" x14ac:dyDescent="0.2">
      <c r="A305" s="142" t="s">
        <v>350</v>
      </c>
      <c r="B305" s="143" t="s">
        <v>351</v>
      </c>
      <c r="C305" s="144">
        <v>0</v>
      </c>
      <c r="D305" s="144">
        <v>0</v>
      </c>
      <c r="E305" s="144">
        <v>2549.0100000000002</v>
      </c>
      <c r="F305" s="145">
        <v>0</v>
      </c>
      <c r="G305" s="145">
        <v>0</v>
      </c>
    </row>
    <row r="306" spans="1:7" ht="14.25" x14ac:dyDescent="0.2">
      <c r="A306" s="146" t="s">
        <v>114</v>
      </c>
      <c r="B306" s="147" t="s">
        <v>115</v>
      </c>
      <c r="C306" s="148">
        <v>0</v>
      </c>
      <c r="D306" s="148">
        <v>0</v>
      </c>
      <c r="E306" s="148">
        <v>2549.0100000000002</v>
      </c>
      <c r="F306" s="149">
        <v>0</v>
      </c>
      <c r="G306" s="149">
        <v>0</v>
      </c>
    </row>
    <row r="307" spans="1:7" ht="14.25" x14ac:dyDescent="0.2">
      <c r="A307" s="150" t="s">
        <v>116</v>
      </c>
      <c r="B307" s="147" t="s">
        <v>117</v>
      </c>
      <c r="C307" s="148">
        <v>0</v>
      </c>
      <c r="D307" s="148">
        <v>0</v>
      </c>
      <c r="E307" s="148">
        <v>1889.37</v>
      </c>
      <c r="F307" s="149">
        <v>0</v>
      </c>
      <c r="G307" s="149">
        <v>0</v>
      </c>
    </row>
    <row r="308" spans="1:7" ht="14.25" x14ac:dyDescent="0.2">
      <c r="A308" s="150" t="s">
        <v>118</v>
      </c>
      <c r="B308" s="147" t="s">
        <v>119</v>
      </c>
      <c r="C308" s="148">
        <v>0</v>
      </c>
      <c r="D308" s="148">
        <v>0</v>
      </c>
      <c r="E308" s="148">
        <v>1621.77</v>
      </c>
      <c r="F308" s="149">
        <v>0</v>
      </c>
      <c r="G308" s="149">
        <v>0</v>
      </c>
    </row>
    <row r="309" spans="1:7" ht="14.25" x14ac:dyDescent="0.2">
      <c r="A309" s="151" t="s">
        <v>120</v>
      </c>
      <c r="B309" s="152" t="s">
        <v>121</v>
      </c>
      <c r="C309" s="153">
        <v>0</v>
      </c>
      <c r="D309" s="153">
        <v>0</v>
      </c>
      <c r="E309" s="153">
        <v>1621.77</v>
      </c>
      <c r="F309" s="154">
        <v>0</v>
      </c>
      <c r="G309" s="154">
        <v>0</v>
      </c>
    </row>
    <row r="310" spans="1:7" ht="14.25" x14ac:dyDescent="0.2">
      <c r="A310" s="150" t="s">
        <v>129</v>
      </c>
      <c r="B310" s="147" t="s">
        <v>130</v>
      </c>
      <c r="C310" s="148">
        <v>0</v>
      </c>
      <c r="D310" s="148">
        <v>0</v>
      </c>
      <c r="E310" s="148">
        <v>267.60000000000002</v>
      </c>
      <c r="F310" s="149">
        <v>0</v>
      </c>
      <c r="G310" s="149">
        <v>0</v>
      </c>
    </row>
    <row r="311" spans="1:7" ht="14.25" x14ac:dyDescent="0.2">
      <c r="A311" s="151" t="s">
        <v>131</v>
      </c>
      <c r="B311" s="233" t="s">
        <v>132</v>
      </c>
      <c r="C311" s="153">
        <v>0</v>
      </c>
      <c r="D311" s="153">
        <v>0</v>
      </c>
      <c r="E311" s="153">
        <v>267.60000000000002</v>
      </c>
      <c r="F311" s="154">
        <v>0</v>
      </c>
      <c r="G311" s="154">
        <v>0</v>
      </c>
    </row>
    <row r="312" spans="1:7" ht="14.25" x14ac:dyDescent="0.2">
      <c r="A312" s="150" t="s">
        <v>133</v>
      </c>
      <c r="B312" s="147" t="s">
        <v>134</v>
      </c>
      <c r="C312" s="148">
        <v>0</v>
      </c>
      <c r="D312" s="148">
        <v>0</v>
      </c>
      <c r="E312" s="148">
        <v>577.84</v>
      </c>
      <c r="F312" s="149">
        <v>0</v>
      </c>
      <c r="G312" s="149">
        <v>0</v>
      </c>
    </row>
    <row r="313" spans="1:7" ht="14.25" x14ac:dyDescent="0.2">
      <c r="A313" s="150" t="s">
        <v>135</v>
      </c>
      <c r="B313" s="147" t="s">
        <v>136</v>
      </c>
      <c r="C313" s="148">
        <v>0</v>
      </c>
      <c r="D313" s="148">
        <v>0</v>
      </c>
      <c r="E313" s="148">
        <v>337.84</v>
      </c>
      <c r="F313" s="149">
        <v>0</v>
      </c>
      <c r="G313" s="149">
        <v>0</v>
      </c>
    </row>
    <row r="314" spans="1:7" ht="14.25" x14ac:dyDescent="0.2">
      <c r="A314" s="151" t="s">
        <v>137</v>
      </c>
      <c r="B314" s="152" t="s">
        <v>138</v>
      </c>
      <c r="C314" s="153">
        <v>0</v>
      </c>
      <c r="D314" s="153">
        <v>0</v>
      </c>
      <c r="E314" s="153">
        <v>317.88</v>
      </c>
      <c r="F314" s="154">
        <v>0</v>
      </c>
      <c r="G314" s="154">
        <v>0</v>
      </c>
    </row>
    <row r="315" spans="1:7" ht="28.5" x14ac:dyDescent="0.2">
      <c r="A315" s="151" t="s">
        <v>139</v>
      </c>
      <c r="B315" s="152" t="s">
        <v>140</v>
      </c>
      <c r="C315" s="153">
        <v>0</v>
      </c>
      <c r="D315" s="153">
        <v>0</v>
      </c>
      <c r="E315" s="153">
        <v>19.96</v>
      </c>
      <c r="F315" s="154">
        <v>0</v>
      </c>
      <c r="G315" s="154">
        <v>0</v>
      </c>
    </row>
    <row r="316" spans="1:7" ht="14.25" x14ac:dyDescent="0.2">
      <c r="A316" s="150" t="s">
        <v>152</v>
      </c>
      <c r="B316" s="147" t="s">
        <v>153</v>
      </c>
      <c r="C316" s="148">
        <v>0</v>
      </c>
      <c r="D316" s="148">
        <v>0</v>
      </c>
      <c r="E316" s="148">
        <v>240</v>
      </c>
      <c r="F316" s="149">
        <v>0</v>
      </c>
      <c r="G316" s="149">
        <v>0</v>
      </c>
    </row>
    <row r="317" spans="1:7" ht="14.25" x14ac:dyDescent="0.2">
      <c r="A317" s="151" t="s">
        <v>170</v>
      </c>
      <c r="B317" s="152" t="s">
        <v>171</v>
      </c>
      <c r="C317" s="153">
        <v>0</v>
      </c>
      <c r="D317" s="153">
        <v>0</v>
      </c>
      <c r="E317" s="153">
        <v>240</v>
      </c>
      <c r="F317" s="154">
        <v>0</v>
      </c>
      <c r="G317" s="154">
        <v>0</v>
      </c>
    </row>
    <row r="318" spans="1:7" ht="28.5" x14ac:dyDescent="0.2">
      <c r="A318" s="150" t="s">
        <v>201</v>
      </c>
      <c r="B318" s="147" t="s">
        <v>202</v>
      </c>
      <c r="C318" s="148">
        <v>0</v>
      </c>
      <c r="D318" s="148">
        <v>0</v>
      </c>
      <c r="E318" s="148">
        <v>81.8</v>
      </c>
      <c r="F318" s="149">
        <v>0</v>
      </c>
      <c r="G318" s="149">
        <v>0</v>
      </c>
    </row>
    <row r="319" spans="1:7" ht="28.5" x14ac:dyDescent="0.2">
      <c r="A319" s="150" t="s">
        <v>213</v>
      </c>
      <c r="B319" s="147" t="s">
        <v>70</v>
      </c>
      <c r="C319" s="148">
        <v>0</v>
      </c>
      <c r="D319" s="148">
        <v>0</v>
      </c>
      <c r="E319" s="148">
        <v>81.8</v>
      </c>
      <c r="F319" s="149">
        <v>0</v>
      </c>
      <c r="G319" s="149">
        <v>0</v>
      </c>
    </row>
    <row r="320" spans="1:7" ht="28.5" x14ac:dyDescent="0.2">
      <c r="A320" s="151" t="s">
        <v>334</v>
      </c>
      <c r="B320" s="152" t="s">
        <v>335</v>
      </c>
      <c r="C320" s="153">
        <v>0</v>
      </c>
      <c r="D320" s="153">
        <v>0</v>
      </c>
      <c r="E320" s="153">
        <v>81.8</v>
      </c>
      <c r="F320" s="154">
        <v>0</v>
      </c>
      <c r="G320" s="154">
        <v>0</v>
      </c>
    </row>
    <row r="321" spans="1:7" ht="14.25" x14ac:dyDescent="0.2">
      <c r="A321" s="142" t="s">
        <v>384</v>
      </c>
      <c r="B321" s="143" t="s">
        <v>353</v>
      </c>
      <c r="C321" s="144">
        <v>17295.580000000002</v>
      </c>
      <c r="D321" s="144">
        <v>22000</v>
      </c>
      <c r="E321" s="144">
        <v>20394.54</v>
      </c>
      <c r="F321" s="145">
        <f>E321/C321*100</f>
        <v>117.91764138583383</v>
      </c>
      <c r="G321" s="145">
        <f>E321/D321*100</f>
        <v>92.702454545454543</v>
      </c>
    </row>
    <row r="322" spans="1:7" ht="14.25" x14ac:dyDescent="0.2">
      <c r="A322" s="146" t="s">
        <v>114</v>
      </c>
      <c r="B322" s="147" t="s">
        <v>115</v>
      </c>
      <c r="C322" s="148">
        <v>17295.580000000002</v>
      </c>
      <c r="D322" s="148">
        <v>22000</v>
      </c>
      <c r="E322" s="148">
        <v>20394.54</v>
      </c>
      <c r="F322" s="213">
        <f t="shared" ref="F322:F340" si="8">E322/C322*100</f>
        <v>117.91764138583383</v>
      </c>
      <c r="G322" s="213">
        <f t="shared" ref="G322:G340" si="9">E322/D322*100</f>
        <v>92.702454545454543</v>
      </c>
    </row>
    <row r="323" spans="1:7" ht="14.25" x14ac:dyDescent="0.2">
      <c r="A323" s="150" t="s">
        <v>116</v>
      </c>
      <c r="B323" s="147" t="s">
        <v>117</v>
      </c>
      <c r="C323" s="148">
        <v>15075.5</v>
      </c>
      <c r="D323" s="148">
        <v>16000</v>
      </c>
      <c r="E323" s="148">
        <v>15114.8</v>
      </c>
      <c r="F323" s="213">
        <f t="shared" si="8"/>
        <v>100.26068787104904</v>
      </c>
      <c r="G323" s="213">
        <f t="shared" si="9"/>
        <v>94.467499999999987</v>
      </c>
    </row>
    <row r="324" spans="1:7" ht="14.25" x14ac:dyDescent="0.2">
      <c r="A324" s="150" t="s">
        <v>118</v>
      </c>
      <c r="B324" s="147" t="s">
        <v>119</v>
      </c>
      <c r="C324" s="148">
        <v>12870.37</v>
      </c>
      <c r="D324" s="148">
        <v>12400</v>
      </c>
      <c r="E324" s="148">
        <v>12974.08</v>
      </c>
      <c r="F324" s="213">
        <f t="shared" si="8"/>
        <v>100.80580433973536</v>
      </c>
      <c r="G324" s="213">
        <f t="shared" si="9"/>
        <v>104.62967741935483</v>
      </c>
    </row>
    <row r="325" spans="1:7" ht="14.25" x14ac:dyDescent="0.2">
      <c r="A325" s="151" t="s">
        <v>120</v>
      </c>
      <c r="B325" s="152" t="s">
        <v>121</v>
      </c>
      <c r="C325" s="153">
        <v>12870.37</v>
      </c>
      <c r="D325" s="153">
        <v>12400</v>
      </c>
      <c r="E325" s="153">
        <v>12974.08</v>
      </c>
      <c r="F325" s="214">
        <f t="shared" si="8"/>
        <v>100.80580433973536</v>
      </c>
      <c r="G325" s="214">
        <f t="shared" si="9"/>
        <v>104.62967741935483</v>
      </c>
    </row>
    <row r="326" spans="1:7" ht="14.25" x14ac:dyDescent="0.2">
      <c r="A326" s="150" t="s">
        <v>126</v>
      </c>
      <c r="B326" s="147" t="s">
        <v>127</v>
      </c>
      <c r="C326" s="148">
        <v>81.510000000000005</v>
      </c>
      <c r="D326" s="148">
        <v>960</v>
      </c>
      <c r="E326" s="148">
        <v>0</v>
      </c>
      <c r="F326" s="213">
        <f t="shared" si="8"/>
        <v>0</v>
      </c>
      <c r="G326" s="213">
        <f t="shared" si="9"/>
        <v>0</v>
      </c>
    </row>
    <row r="327" spans="1:7" ht="14.25" x14ac:dyDescent="0.2">
      <c r="A327" s="151" t="s">
        <v>128</v>
      </c>
      <c r="B327" s="152" t="s">
        <v>127</v>
      </c>
      <c r="C327" s="153">
        <v>81.510000000000005</v>
      </c>
      <c r="D327" s="153">
        <v>960</v>
      </c>
      <c r="E327" s="153">
        <v>0</v>
      </c>
      <c r="F327" s="214">
        <f t="shared" si="8"/>
        <v>0</v>
      </c>
      <c r="G327" s="214">
        <f t="shared" si="9"/>
        <v>0</v>
      </c>
    </row>
    <row r="328" spans="1:7" ht="14.25" x14ac:dyDescent="0.2">
      <c r="A328" s="150" t="s">
        <v>129</v>
      </c>
      <c r="B328" s="147" t="s">
        <v>130</v>
      </c>
      <c r="C328" s="148">
        <v>2123.62</v>
      </c>
      <c r="D328" s="148">
        <v>2640</v>
      </c>
      <c r="E328" s="148">
        <v>2140.7199999999998</v>
      </c>
      <c r="F328" s="214">
        <f t="shared" si="8"/>
        <v>100.80522880741376</v>
      </c>
      <c r="G328" s="214">
        <f t="shared" si="9"/>
        <v>81.087878787878779</v>
      </c>
    </row>
    <row r="329" spans="1:7" ht="14.25" x14ac:dyDescent="0.2">
      <c r="A329" s="151" t="s">
        <v>131</v>
      </c>
      <c r="B329" s="233" t="s">
        <v>132</v>
      </c>
      <c r="C329" s="153">
        <v>2123.62</v>
      </c>
      <c r="D329" s="153">
        <v>2640</v>
      </c>
      <c r="E329" s="153">
        <v>2140.7199999999998</v>
      </c>
      <c r="F329" s="214">
        <f t="shared" si="8"/>
        <v>100.80522880741376</v>
      </c>
      <c r="G329" s="214">
        <f t="shared" si="9"/>
        <v>81.087878787878779</v>
      </c>
    </row>
    <row r="330" spans="1:7" ht="14.25" x14ac:dyDescent="0.2">
      <c r="A330" s="150" t="s">
        <v>133</v>
      </c>
      <c r="B330" s="147" t="s">
        <v>134</v>
      </c>
      <c r="C330" s="148">
        <v>2220.08</v>
      </c>
      <c r="D330" s="148">
        <v>6000</v>
      </c>
      <c r="E330" s="148">
        <v>4625.34</v>
      </c>
      <c r="F330" s="213">
        <f t="shared" si="8"/>
        <v>208.34114085978882</v>
      </c>
      <c r="G330" s="213">
        <f t="shared" si="9"/>
        <v>77.089000000000013</v>
      </c>
    </row>
    <row r="331" spans="1:7" ht="14.25" x14ac:dyDescent="0.2">
      <c r="A331" s="150" t="s">
        <v>135</v>
      </c>
      <c r="B331" s="147" t="s">
        <v>136</v>
      </c>
      <c r="C331" s="148">
        <v>2151.9299999999998</v>
      </c>
      <c r="D331" s="148">
        <v>3000</v>
      </c>
      <c r="E331" s="148">
        <v>2705.34</v>
      </c>
      <c r="F331" s="213">
        <f t="shared" si="8"/>
        <v>125.71691458365284</v>
      </c>
      <c r="G331" s="213">
        <f t="shared" si="9"/>
        <v>90.177999999999997</v>
      </c>
    </row>
    <row r="332" spans="1:7" ht="14.25" x14ac:dyDescent="0.2">
      <c r="A332" s="151" t="s">
        <v>137</v>
      </c>
      <c r="B332" s="152" t="s">
        <v>138</v>
      </c>
      <c r="C332" s="153">
        <v>2004.11</v>
      </c>
      <c r="D332" s="153">
        <v>3000</v>
      </c>
      <c r="E332" s="153">
        <v>2542.98</v>
      </c>
      <c r="F332" s="214">
        <f t="shared" si="8"/>
        <v>126.88824465722941</v>
      </c>
      <c r="G332" s="214">
        <f t="shared" si="9"/>
        <v>84.765999999999991</v>
      </c>
    </row>
    <row r="333" spans="1:7" ht="28.5" x14ac:dyDescent="0.2">
      <c r="A333" s="151" t="s">
        <v>139</v>
      </c>
      <c r="B333" s="152" t="s">
        <v>140</v>
      </c>
      <c r="C333" s="153">
        <v>147.82</v>
      </c>
      <c r="D333" s="153">
        <v>0</v>
      </c>
      <c r="E333" s="153">
        <v>162.36000000000001</v>
      </c>
      <c r="F333" s="214">
        <f t="shared" si="8"/>
        <v>109.83628737653905</v>
      </c>
      <c r="G333" s="214">
        <v>0</v>
      </c>
    </row>
    <row r="334" spans="1:7" ht="14.25" x14ac:dyDescent="0.2">
      <c r="A334" s="150" t="s">
        <v>143</v>
      </c>
      <c r="B334" s="147" t="s">
        <v>144</v>
      </c>
      <c r="C334" s="148">
        <v>0</v>
      </c>
      <c r="D334" s="148">
        <v>3000</v>
      </c>
      <c r="E334" s="148">
        <v>0</v>
      </c>
      <c r="F334" s="213" t="e">
        <f t="shared" si="8"/>
        <v>#DIV/0!</v>
      </c>
      <c r="G334" s="213">
        <f t="shared" si="9"/>
        <v>0</v>
      </c>
    </row>
    <row r="335" spans="1:7" ht="14.25" x14ac:dyDescent="0.2">
      <c r="A335" s="151" t="s">
        <v>145</v>
      </c>
      <c r="B335" s="233" t="s">
        <v>146</v>
      </c>
      <c r="C335" s="153">
        <v>0</v>
      </c>
      <c r="D335" s="153">
        <v>3000</v>
      </c>
      <c r="E335" s="153">
        <v>0</v>
      </c>
      <c r="F335" s="214">
        <v>0</v>
      </c>
      <c r="G335" s="214">
        <f t="shared" si="9"/>
        <v>0</v>
      </c>
    </row>
    <row r="336" spans="1:7" ht="14.25" x14ac:dyDescent="0.2">
      <c r="A336" s="150" t="s">
        <v>152</v>
      </c>
      <c r="B336" s="147" t="s">
        <v>153</v>
      </c>
      <c r="C336" s="148">
        <v>68.150000000000006</v>
      </c>
      <c r="D336" s="148">
        <v>0</v>
      </c>
      <c r="E336" s="148">
        <v>1920</v>
      </c>
      <c r="F336" s="213">
        <f t="shared" si="8"/>
        <v>2817.3147468818779</v>
      </c>
      <c r="G336" s="213" t="e">
        <f t="shared" si="9"/>
        <v>#DIV/0!</v>
      </c>
    </row>
    <row r="337" spans="1:7" ht="14.25" x14ac:dyDescent="0.2">
      <c r="A337" s="151" t="s">
        <v>170</v>
      </c>
      <c r="B337" s="152" t="s">
        <v>171</v>
      </c>
      <c r="C337" s="153">
        <v>68.150000000000006</v>
      </c>
      <c r="D337" s="153">
        <v>0</v>
      </c>
      <c r="E337" s="153">
        <v>1920</v>
      </c>
      <c r="F337" s="214">
        <f t="shared" si="8"/>
        <v>2817.3147468818779</v>
      </c>
      <c r="G337" s="214">
        <v>0</v>
      </c>
    </row>
    <row r="338" spans="1:7" ht="28.5" x14ac:dyDescent="0.2">
      <c r="A338" s="150" t="s">
        <v>201</v>
      </c>
      <c r="B338" s="147" t="s">
        <v>202</v>
      </c>
      <c r="C338" s="148">
        <v>0</v>
      </c>
      <c r="D338" s="148">
        <v>0</v>
      </c>
      <c r="E338" s="148">
        <v>654.4</v>
      </c>
      <c r="F338" s="213">
        <v>0</v>
      </c>
      <c r="G338" s="213">
        <v>0</v>
      </c>
    </row>
    <row r="339" spans="1:7" ht="28.5" x14ac:dyDescent="0.2">
      <c r="A339" s="150" t="s">
        <v>213</v>
      </c>
      <c r="B339" s="147" t="s">
        <v>70</v>
      </c>
      <c r="C339" s="148">
        <v>0</v>
      </c>
      <c r="D339" s="148">
        <v>0</v>
      </c>
      <c r="E339" s="148">
        <v>654.4</v>
      </c>
      <c r="F339" s="213">
        <v>0</v>
      </c>
      <c r="G339" s="213">
        <v>0</v>
      </c>
    </row>
    <row r="340" spans="1:7" ht="28.5" x14ac:dyDescent="0.2">
      <c r="A340" s="151" t="s">
        <v>334</v>
      </c>
      <c r="B340" s="152" t="s">
        <v>335</v>
      </c>
      <c r="C340" s="153">
        <v>0</v>
      </c>
      <c r="D340" s="153">
        <v>0</v>
      </c>
      <c r="E340" s="153">
        <v>654.4</v>
      </c>
      <c r="F340" s="214">
        <v>0</v>
      </c>
      <c r="G340" s="214">
        <v>0</v>
      </c>
    </row>
    <row r="341" spans="1:7" ht="28.5" x14ac:dyDescent="0.2">
      <c r="A341" s="138" t="s">
        <v>290</v>
      </c>
      <c r="B341" s="139" t="s">
        <v>291</v>
      </c>
      <c r="C341" s="140">
        <v>36314.120000000003</v>
      </c>
      <c r="D341" s="140">
        <v>94565.440000000002</v>
      </c>
      <c r="E341" s="140">
        <v>39283.910000000003</v>
      </c>
      <c r="F341" s="141">
        <v>108.17805856234435</v>
      </c>
      <c r="G341" s="141">
        <v>41.541508187346246</v>
      </c>
    </row>
    <row r="342" spans="1:7" ht="14.25" x14ac:dyDescent="0.2">
      <c r="A342" s="142" t="s">
        <v>383</v>
      </c>
      <c r="B342" s="143" t="s">
        <v>355</v>
      </c>
      <c r="C342" s="144">
        <v>36314.120000000003</v>
      </c>
      <c r="D342" s="144">
        <v>94565.440000000002</v>
      </c>
      <c r="E342" s="144">
        <v>39283.910000000003</v>
      </c>
      <c r="F342" s="145">
        <f>E342/C342*100</f>
        <v>108.17805856234435</v>
      </c>
      <c r="G342" s="145">
        <f>E342/D342*100</f>
        <v>41.541508187346246</v>
      </c>
    </row>
    <row r="343" spans="1:7" ht="14.25" x14ac:dyDescent="0.2">
      <c r="A343" s="146" t="s">
        <v>114</v>
      </c>
      <c r="B343" s="147" t="s">
        <v>115</v>
      </c>
      <c r="C343" s="148">
        <v>36314.120000000003</v>
      </c>
      <c r="D343" s="148">
        <v>94565.440000000002</v>
      </c>
      <c r="E343" s="148">
        <v>39283.910000000003</v>
      </c>
      <c r="F343" s="213">
        <f t="shared" ref="F343:F362" si="10">E343/C343*100</f>
        <v>108.17805856234435</v>
      </c>
      <c r="G343" s="213">
        <f t="shared" ref="G343:G362" si="11">E343/D343*100</f>
        <v>41.541508187346246</v>
      </c>
    </row>
    <row r="344" spans="1:7" ht="14.25" x14ac:dyDescent="0.2">
      <c r="A344" s="150" t="s">
        <v>116</v>
      </c>
      <c r="B344" s="147" t="s">
        <v>117</v>
      </c>
      <c r="C344" s="148">
        <v>34018.480000000003</v>
      </c>
      <c r="D344" s="148">
        <v>85210</v>
      </c>
      <c r="E344" s="148">
        <v>38154.339999999997</v>
      </c>
      <c r="F344" s="213">
        <f t="shared" si="10"/>
        <v>112.15768605769567</v>
      </c>
      <c r="G344" s="213">
        <f t="shared" si="11"/>
        <v>44.776833704964204</v>
      </c>
    </row>
    <row r="345" spans="1:7" ht="14.25" x14ac:dyDescent="0.2">
      <c r="A345" s="150" t="s">
        <v>118</v>
      </c>
      <c r="B345" s="147" t="s">
        <v>119</v>
      </c>
      <c r="C345" s="148">
        <v>30641.25</v>
      </c>
      <c r="D345" s="148">
        <v>76800</v>
      </c>
      <c r="E345" s="148">
        <v>34689.949999999997</v>
      </c>
      <c r="F345" s="213">
        <f t="shared" si="10"/>
        <v>113.21323379431321</v>
      </c>
      <c r="G345" s="213">
        <f t="shared" si="11"/>
        <v>45.169205729166663</v>
      </c>
    </row>
    <row r="346" spans="1:7" ht="14.25" x14ac:dyDescent="0.2">
      <c r="A346" s="151" t="s">
        <v>120</v>
      </c>
      <c r="B346" s="152" t="s">
        <v>121</v>
      </c>
      <c r="C346" s="153">
        <v>30641.25</v>
      </c>
      <c r="D346" s="153">
        <v>76800</v>
      </c>
      <c r="E346" s="153">
        <v>34689.949999999997</v>
      </c>
      <c r="F346" s="215">
        <f t="shared" si="10"/>
        <v>113.21323379431321</v>
      </c>
      <c r="G346" s="215">
        <f t="shared" si="11"/>
        <v>45.169205729166663</v>
      </c>
    </row>
    <row r="347" spans="1:7" ht="14.25" x14ac:dyDescent="0.2">
      <c r="A347" s="150" t="s">
        <v>126</v>
      </c>
      <c r="B347" s="147" t="s">
        <v>127</v>
      </c>
      <c r="C347" s="148">
        <v>600</v>
      </c>
      <c r="D347" s="148">
        <v>1200</v>
      </c>
      <c r="E347" s="148">
        <v>600</v>
      </c>
      <c r="F347" s="212">
        <f t="shared" si="10"/>
        <v>100</v>
      </c>
      <c r="G347" s="212">
        <f t="shared" si="11"/>
        <v>50</v>
      </c>
    </row>
    <row r="348" spans="1:7" ht="14.25" x14ac:dyDescent="0.2">
      <c r="A348" s="151" t="s">
        <v>128</v>
      </c>
      <c r="B348" s="152" t="s">
        <v>127</v>
      </c>
      <c r="C348" s="153">
        <v>600</v>
      </c>
      <c r="D348" s="153">
        <v>1200</v>
      </c>
      <c r="E348" s="153">
        <v>600</v>
      </c>
      <c r="F348" s="215">
        <f t="shared" si="10"/>
        <v>100</v>
      </c>
      <c r="G348" s="215">
        <f t="shared" si="11"/>
        <v>50</v>
      </c>
    </row>
    <row r="349" spans="1:7" ht="14.25" x14ac:dyDescent="0.2">
      <c r="A349" s="150" t="s">
        <v>129</v>
      </c>
      <c r="B349" s="147" t="s">
        <v>130</v>
      </c>
      <c r="C349" s="148">
        <v>2777.23</v>
      </c>
      <c r="D349" s="148">
        <v>7210</v>
      </c>
      <c r="E349" s="148">
        <v>2864.39</v>
      </c>
      <c r="F349" s="212">
        <f t="shared" si="10"/>
        <v>103.13837888831677</v>
      </c>
      <c r="G349" s="212">
        <f t="shared" si="11"/>
        <v>39.728016643550625</v>
      </c>
    </row>
    <row r="350" spans="1:7" ht="14.25" x14ac:dyDescent="0.2">
      <c r="A350" s="151" t="s">
        <v>131</v>
      </c>
      <c r="B350" s="233" t="s">
        <v>132</v>
      </c>
      <c r="C350" s="153">
        <v>2777.23</v>
      </c>
      <c r="D350" s="153">
        <v>7210</v>
      </c>
      <c r="E350" s="153">
        <v>2864.39</v>
      </c>
      <c r="F350" s="214">
        <f t="shared" si="10"/>
        <v>103.13837888831677</v>
      </c>
      <c r="G350" s="214">
        <f t="shared" si="11"/>
        <v>39.728016643550625</v>
      </c>
    </row>
    <row r="351" spans="1:7" ht="14.25" x14ac:dyDescent="0.2">
      <c r="A351" s="150" t="s">
        <v>133</v>
      </c>
      <c r="B351" s="147" t="s">
        <v>134</v>
      </c>
      <c r="C351" s="148">
        <v>2295.64</v>
      </c>
      <c r="D351" s="148">
        <v>5615.44</v>
      </c>
      <c r="E351" s="148">
        <v>1129.57</v>
      </c>
      <c r="F351" s="213">
        <f t="shared" si="10"/>
        <v>49.205014723562925</v>
      </c>
      <c r="G351" s="213">
        <f t="shared" si="11"/>
        <v>20.115431738207516</v>
      </c>
    </row>
    <row r="352" spans="1:7" ht="14.25" x14ac:dyDescent="0.2">
      <c r="A352" s="150" t="s">
        <v>135</v>
      </c>
      <c r="B352" s="147" t="s">
        <v>136</v>
      </c>
      <c r="C352" s="148">
        <v>1260.47</v>
      </c>
      <c r="D352" s="148">
        <v>3774</v>
      </c>
      <c r="E352" s="148">
        <v>605.27</v>
      </c>
      <c r="F352" s="213">
        <f t="shared" si="10"/>
        <v>48.019389592770949</v>
      </c>
      <c r="G352" s="213">
        <f t="shared" si="11"/>
        <v>16.037890832008479</v>
      </c>
    </row>
    <row r="353" spans="1:7" ht="14.25" x14ac:dyDescent="0.2">
      <c r="A353" s="151" t="s">
        <v>137</v>
      </c>
      <c r="B353" s="152" t="s">
        <v>138</v>
      </c>
      <c r="C353" s="153">
        <v>0</v>
      </c>
      <c r="D353" s="153">
        <v>1000</v>
      </c>
      <c r="E353" s="153">
        <v>0</v>
      </c>
      <c r="F353" s="214">
        <v>0</v>
      </c>
      <c r="G353" s="214">
        <f t="shared" si="11"/>
        <v>0</v>
      </c>
    </row>
    <row r="354" spans="1:7" ht="28.5" x14ac:dyDescent="0.2">
      <c r="A354" s="151" t="s">
        <v>139</v>
      </c>
      <c r="B354" s="152" t="s">
        <v>140</v>
      </c>
      <c r="C354" s="153">
        <v>610.47</v>
      </c>
      <c r="D354" s="153">
        <v>1274</v>
      </c>
      <c r="E354" s="153">
        <v>605.27</v>
      </c>
      <c r="F354" s="214">
        <f t="shared" si="10"/>
        <v>99.148197290612146</v>
      </c>
      <c r="G354" s="214">
        <f t="shared" si="11"/>
        <v>47.509419152276294</v>
      </c>
    </row>
    <row r="355" spans="1:7" ht="14.25" x14ac:dyDescent="0.2">
      <c r="A355" s="151" t="s">
        <v>141</v>
      </c>
      <c r="B355" s="152" t="s">
        <v>142</v>
      </c>
      <c r="C355" s="153">
        <v>650</v>
      </c>
      <c r="D355" s="153">
        <v>1500</v>
      </c>
      <c r="E355" s="153"/>
      <c r="F355" s="214">
        <f t="shared" si="10"/>
        <v>0</v>
      </c>
      <c r="G355" s="214">
        <f t="shared" si="11"/>
        <v>0</v>
      </c>
    </row>
    <row r="356" spans="1:7" ht="14.25" x14ac:dyDescent="0.2">
      <c r="A356" s="150" t="s">
        <v>152</v>
      </c>
      <c r="B356" s="147" t="s">
        <v>153</v>
      </c>
      <c r="C356" s="148">
        <v>1011.8</v>
      </c>
      <c r="D356" s="148">
        <v>1400</v>
      </c>
      <c r="E356" s="148">
        <v>505.9</v>
      </c>
      <c r="F356" s="213">
        <f t="shared" si="10"/>
        <v>50</v>
      </c>
      <c r="G356" s="213">
        <f t="shared" si="11"/>
        <v>36.135714285714279</v>
      </c>
    </row>
    <row r="357" spans="1:7" ht="14.25" x14ac:dyDescent="0.2">
      <c r="A357" s="151" t="s">
        <v>166</v>
      </c>
      <c r="B357" s="152" t="s">
        <v>167</v>
      </c>
      <c r="C357" s="153">
        <v>1011.8</v>
      </c>
      <c r="D357" s="153">
        <v>1400</v>
      </c>
      <c r="E357" s="153">
        <v>505.9</v>
      </c>
      <c r="F357" s="214">
        <f t="shared" si="10"/>
        <v>50</v>
      </c>
      <c r="G357" s="214">
        <f t="shared" si="11"/>
        <v>36.135714285714279</v>
      </c>
    </row>
    <row r="358" spans="1:7" ht="14.25" x14ac:dyDescent="0.2">
      <c r="A358" s="150" t="s">
        <v>178</v>
      </c>
      <c r="B358" s="147" t="s">
        <v>179</v>
      </c>
      <c r="C358" s="148">
        <v>23.37</v>
      </c>
      <c r="D358" s="148">
        <v>441.44</v>
      </c>
      <c r="E358" s="148">
        <v>18.399999999999999</v>
      </c>
      <c r="F358" s="213">
        <f t="shared" si="10"/>
        <v>78.733418913136489</v>
      </c>
      <c r="G358" s="213">
        <f t="shared" si="11"/>
        <v>4.1681768756795936</v>
      </c>
    </row>
    <row r="359" spans="1:7" ht="14.25" x14ac:dyDescent="0.2">
      <c r="A359" s="151" t="s">
        <v>190</v>
      </c>
      <c r="B359" s="152" t="s">
        <v>179</v>
      </c>
      <c r="C359" s="153">
        <v>23.37</v>
      </c>
      <c r="D359" s="153">
        <v>441.44</v>
      </c>
      <c r="E359" s="153">
        <v>18.399999999999999</v>
      </c>
      <c r="F359" s="214">
        <f t="shared" si="10"/>
        <v>78.733418913136489</v>
      </c>
      <c r="G359" s="214">
        <f t="shared" si="11"/>
        <v>4.1681768756795936</v>
      </c>
    </row>
    <row r="360" spans="1:7" ht="28.5" x14ac:dyDescent="0.2">
      <c r="A360" s="150" t="s">
        <v>215</v>
      </c>
      <c r="B360" s="147" t="s">
        <v>216</v>
      </c>
      <c r="C360" s="148">
        <v>0</v>
      </c>
      <c r="D360" s="148">
        <v>3740</v>
      </c>
      <c r="E360" s="148">
        <v>0</v>
      </c>
      <c r="F360" s="213">
        <v>0</v>
      </c>
      <c r="G360" s="213">
        <f t="shared" si="11"/>
        <v>0</v>
      </c>
    </row>
    <row r="361" spans="1:7" ht="28.5" x14ac:dyDescent="0.2">
      <c r="A361" s="150" t="s">
        <v>217</v>
      </c>
      <c r="B361" s="147" t="s">
        <v>218</v>
      </c>
      <c r="C361" s="148">
        <v>0</v>
      </c>
      <c r="D361" s="148">
        <v>3740</v>
      </c>
      <c r="E361" s="148">
        <v>0</v>
      </c>
      <c r="F361" s="213">
        <v>0</v>
      </c>
      <c r="G361" s="213">
        <f t="shared" si="11"/>
        <v>0</v>
      </c>
    </row>
    <row r="362" spans="1:7" ht="14.25" x14ac:dyDescent="0.2">
      <c r="A362" s="151" t="s">
        <v>219</v>
      </c>
      <c r="B362" s="152" t="s">
        <v>220</v>
      </c>
      <c r="C362" s="153">
        <v>0</v>
      </c>
      <c r="D362" s="153">
        <v>3740</v>
      </c>
      <c r="E362" s="153">
        <v>0</v>
      </c>
      <c r="F362" s="214">
        <v>0</v>
      </c>
      <c r="G362" s="214">
        <f t="shared" si="11"/>
        <v>0</v>
      </c>
    </row>
    <row r="363" spans="1:7" ht="29.25" customHeight="1" x14ac:dyDescent="0.2">
      <c r="A363" s="138" t="s">
        <v>292</v>
      </c>
      <c r="B363" s="139" t="s">
        <v>293</v>
      </c>
      <c r="C363" s="140">
        <v>132535.28</v>
      </c>
      <c r="D363" s="140">
        <v>69385.8</v>
      </c>
      <c r="E363" s="140">
        <v>173371.93</v>
      </c>
      <c r="F363" s="141">
        <v>130.8119091007315</v>
      </c>
      <c r="G363" s="141">
        <v>249.86658653499705</v>
      </c>
    </row>
    <row r="364" spans="1:7" ht="14.25" x14ac:dyDescent="0.2">
      <c r="A364" s="142" t="s">
        <v>116</v>
      </c>
      <c r="B364" s="143" t="s">
        <v>404</v>
      </c>
      <c r="C364" s="144">
        <v>14211.22</v>
      </c>
      <c r="D364" s="144">
        <v>5889.8</v>
      </c>
      <c r="E364" s="144">
        <v>3830.82</v>
      </c>
      <c r="F364" s="145">
        <v>26.956306355119409</v>
      </c>
      <c r="G364" s="145">
        <v>65.041597337770384</v>
      </c>
    </row>
    <row r="365" spans="1:7" ht="14.25" x14ac:dyDescent="0.2">
      <c r="A365" s="146" t="s">
        <v>114</v>
      </c>
      <c r="B365" s="147" t="s">
        <v>115</v>
      </c>
      <c r="C365" s="148">
        <v>2012.62</v>
      </c>
      <c r="D365" s="148">
        <v>5889.8</v>
      </c>
      <c r="E365" s="148">
        <v>2235.67</v>
      </c>
      <c r="F365" s="149">
        <v>111.08256898967514</v>
      </c>
      <c r="G365" s="149">
        <v>37.95833474820877</v>
      </c>
    </row>
    <row r="366" spans="1:7" ht="14.25" x14ac:dyDescent="0.2">
      <c r="A366" s="150" t="s">
        <v>116</v>
      </c>
      <c r="B366" s="147" t="s">
        <v>117</v>
      </c>
      <c r="C366" s="148">
        <v>1520.32</v>
      </c>
      <c r="D366" s="148">
        <v>725</v>
      </c>
      <c r="E366" s="148">
        <v>605.77</v>
      </c>
      <c r="F366" s="149">
        <v>39.844901073458217</v>
      </c>
      <c r="G366" s="149">
        <v>83.554482758620694</v>
      </c>
    </row>
    <row r="367" spans="1:7" ht="14.25" x14ac:dyDescent="0.2">
      <c r="A367" s="150" t="s">
        <v>118</v>
      </c>
      <c r="B367" s="147" t="s">
        <v>119</v>
      </c>
      <c r="C367" s="148">
        <v>1288.3699999999999</v>
      </c>
      <c r="D367" s="148">
        <v>450</v>
      </c>
      <c r="E367" s="148">
        <v>519.99</v>
      </c>
      <c r="F367" s="149">
        <v>40.360300224314443</v>
      </c>
      <c r="G367" s="149">
        <v>115.55333333333331</v>
      </c>
    </row>
    <row r="368" spans="1:7" ht="14.25" x14ac:dyDescent="0.2">
      <c r="A368" s="151" t="s">
        <v>120</v>
      </c>
      <c r="B368" s="152" t="s">
        <v>121</v>
      </c>
      <c r="C368" s="153">
        <v>1288.3699999999999</v>
      </c>
      <c r="D368" s="153">
        <v>450</v>
      </c>
      <c r="E368" s="153">
        <v>519.99</v>
      </c>
      <c r="F368" s="154">
        <v>40.360300224314443</v>
      </c>
      <c r="G368" s="154">
        <v>115.55333333333331</v>
      </c>
    </row>
    <row r="369" spans="1:7" ht="14.25" x14ac:dyDescent="0.2">
      <c r="A369" s="150" t="s">
        <v>126</v>
      </c>
      <c r="B369" s="147" t="s">
        <v>127</v>
      </c>
      <c r="C369" s="148">
        <v>19.350000000000001</v>
      </c>
      <c r="D369" s="148">
        <v>225</v>
      </c>
      <c r="E369" s="148">
        <v>0</v>
      </c>
      <c r="F369" s="149">
        <v>0</v>
      </c>
      <c r="G369" s="149">
        <v>0</v>
      </c>
    </row>
    <row r="370" spans="1:7" ht="14.25" x14ac:dyDescent="0.2">
      <c r="A370" s="151" t="s">
        <v>128</v>
      </c>
      <c r="B370" s="152" t="s">
        <v>127</v>
      </c>
      <c r="C370" s="153">
        <v>19.350000000000001</v>
      </c>
      <c r="D370" s="153">
        <v>225</v>
      </c>
      <c r="E370" s="153">
        <v>0</v>
      </c>
      <c r="F370" s="154">
        <v>0</v>
      </c>
      <c r="G370" s="154">
        <v>0</v>
      </c>
    </row>
    <row r="371" spans="1:7" ht="14.25" x14ac:dyDescent="0.2">
      <c r="A371" s="150" t="s">
        <v>129</v>
      </c>
      <c r="B371" s="147" t="s">
        <v>130</v>
      </c>
      <c r="C371" s="148">
        <v>212.6</v>
      </c>
      <c r="D371" s="148">
        <v>50</v>
      </c>
      <c r="E371" s="148">
        <v>85.78</v>
      </c>
      <c r="F371" s="149">
        <v>40.348071495766696</v>
      </c>
      <c r="G371" s="149">
        <v>171.56</v>
      </c>
    </row>
    <row r="372" spans="1:7" ht="14.25" x14ac:dyDescent="0.2">
      <c r="A372" s="151" t="s">
        <v>131</v>
      </c>
      <c r="B372" s="233" t="s">
        <v>132</v>
      </c>
      <c r="C372" s="153">
        <v>212.6</v>
      </c>
      <c r="D372" s="153">
        <v>50</v>
      </c>
      <c r="E372" s="153">
        <v>85.78</v>
      </c>
      <c r="F372" s="154">
        <v>40.348071495766696</v>
      </c>
      <c r="G372" s="154">
        <v>171.56</v>
      </c>
    </row>
    <row r="373" spans="1:7" ht="14.25" x14ac:dyDescent="0.2">
      <c r="A373" s="150" t="s">
        <v>133</v>
      </c>
      <c r="B373" s="147" t="s">
        <v>134</v>
      </c>
      <c r="C373" s="148">
        <v>492.3</v>
      </c>
      <c r="D373" s="148">
        <v>5114.8</v>
      </c>
      <c r="E373" s="148">
        <v>1629.9</v>
      </c>
      <c r="F373" s="149">
        <v>331.07861060329066</v>
      </c>
      <c r="G373" s="149">
        <v>31.866348635332759</v>
      </c>
    </row>
    <row r="374" spans="1:7" ht="14.25" x14ac:dyDescent="0.2">
      <c r="A374" s="150" t="s">
        <v>135</v>
      </c>
      <c r="B374" s="147" t="s">
        <v>136</v>
      </c>
      <c r="C374" s="148">
        <v>187.5</v>
      </c>
      <c r="D374" s="148">
        <v>144</v>
      </c>
      <c r="E374" s="148">
        <v>75.260000000000005</v>
      </c>
      <c r="F374" s="149">
        <v>40.138666666666666</v>
      </c>
      <c r="G374" s="149">
        <v>52.263888888888886</v>
      </c>
    </row>
    <row r="375" spans="1:7" ht="14.25" x14ac:dyDescent="0.2">
      <c r="A375" s="151" t="s">
        <v>137</v>
      </c>
      <c r="B375" s="152" t="s">
        <v>138</v>
      </c>
      <c r="C375" s="153">
        <v>0</v>
      </c>
      <c r="D375" s="153">
        <v>0</v>
      </c>
      <c r="E375" s="153">
        <v>71.09</v>
      </c>
      <c r="F375" s="154">
        <v>0</v>
      </c>
      <c r="G375" s="154">
        <v>0</v>
      </c>
    </row>
    <row r="376" spans="1:7" ht="28.5" x14ac:dyDescent="0.2">
      <c r="A376" s="151" t="s">
        <v>139</v>
      </c>
      <c r="B376" s="152" t="s">
        <v>140</v>
      </c>
      <c r="C376" s="153">
        <v>0</v>
      </c>
      <c r="D376" s="153">
        <v>144</v>
      </c>
      <c r="E376" s="153">
        <v>4.17</v>
      </c>
      <c r="F376" s="154">
        <v>0</v>
      </c>
      <c r="G376" s="154">
        <v>2.8958333333333335</v>
      </c>
    </row>
    <row r="377" spans="1:7" ht="14.25" x14ac:dyDescent="0.2">
      <c r="A377" s="151" t="s">
        <v>141</v>
      </c>
      <c r="B377" s="152" t="s">
        <v>142</v>
      </c>
      <c r="C377" s="153">
        <v>187.5</v>
      </c>
      <c r="D377" s="153">
        <v>0</v>
      </c>
      <c r="E377" s="153">
        <v>0</v>
      </c>
      <c r="F377" s="154">
        <v>0</v>
      </c>
      <c r="G377" s="154">
        <v>0</v>
      </c>
    </row>
    <row r="378" spans="1:7" ht="14.25" x14ac:dyDescent="0.2">
      <c r="A378" s="150" t="s">
        <v>143</v>
      </c>
      <c r="B378" s="147" t="s">
        <v>144</v>
      </c>
      <c r="C378" s="148">
        <v>4.0999999999999996</v>
      </c>
      <c r="D378" s="148">
        <v>340.8</v>
      </c>
      <c r="E378" s="148">
        <v>0</v>
      </c>
      <c r="F378" s="149">
        <v>0</v>
      </c>
      <c r="G378" s="149">
        <v>0</v>
      </c>
    </row>
    <row r="379" spans="1:7" ht="14.25" x14ac:dyDescent="0.2">
      <c r="A379" s="151" t="s">
        <v>145</v>
      </c>
      <c r="B379" s="233" t="s">
        <v>146</v>
      </c>
      <c r="C379" s="153">
        <v>4.0999999999999996</v>
      </c>
      <c r="D379" s="153">
        <v>0</v>
      </c>
      <c r="E379" s="153">
        <v>0</v>
      </c>
      <c r="F379" s="154">
        <v>0</v>
      </c>
      <c r="G379" s="154">
        <v>0</v>
      </c>
    </row>
    <row r="380" spans="1:7" ht="14.25" x14ac:dyDescent="0.2">
      <c r="A380" s="151" t="s">
        <v>147</v>
      </c>
      <c r="B380" s="152" t="s">
        <v>148</v>
      </c>
      <c r="C380" s="153">
        <v>0</v>
      </c>
      <c r="D380" s="153">
        <v>340.8</v>
      </c>
      <c r="E380" s="153">
        <v>0</v>
      </c>
      <c r="F380" s="154">
        <v>0</v>
      </c>
      <c r="G380" s="154">
        <v>0</v>
      </c>
    </row>
    <row r="381" spans="1:7" ht="14.25" x14ac:dyDescent="0.2">
      <c r="A381" s="150" t="s">
        <v>152</v>
      </c>
      <c r="B381" s="147" t="s">
        <v>153</v>
      </c>
      <c r="C381" s="148">
        <v>300.7</v>
      </c>
      <c r="D381" s="148">
        <v>4630</v>
      </c>
      <c r="E381" s="148">
        <v>1554.64</v>
      </c>
      <c r="F381" s="149">
        <v>517.00698370468911</v>
      </c>
      <c r="G381" s="149">
        <v>33.577537796976237</v>
      </c>
    </row>
    <row r="382" spans="1:7" ht="14.25" x14ac:dyDescent="0.2">
      <c r="A382" s="151" t="s">
        <v>154</v>
      </c>
      <c r="B382" s="152" t="s">
        <v>155</v>
      </c>
      <c r="C382" s="153">
        <v>0</v>
      </c>
      <c r="D382" s="153">
        <v>0</v>
      </c>
      <c r="E382" s="153">
        <v>20.149999999999999</v>
      </c>
      <c r="F382" s="154">
        <v>0</v>
      </c>
      <c r="G382" s="154">
        <v>0</v>
      </c>
    </row>
    <row r="383" spans="1:7" ht="14.25" x14ac:dyDescent="0.2">
      <c r="A383" s="151" t="s">
        <v>158</v>
      </c>
      <c r="B383" s="152" t="s">
        <v>159</v>
      </c>
      <c r="C383" s="153">
        <v>0</v>
      </c>
      <c r="D383" s="153">
        <v>750</v>
      </c>
      <c r="E383" s="153">
        <v>0</v>
      </c>
      <c r="F383" s="154">
        <v>0</v>
      </c>
      <c r="G383" s="154">
        <v>0</v>
      </c>
    </row>
    <row r="384" spans="1:7" ht="14.25" x14ac:dyDescent="0.2">
      <c r="A384" s="151" t="s">
        <v>162</v>
      </c>
      <c r="B384" s="152" t="s">
        <v>163</v>
      </c>
      <c r="C384" s="153">
        <v>0</v>
      </c>
      <c r="D384" s="153">
        <v>0</v>
      </c>
      <c r="E384" s="153">
        <v>22.49</v>
      </c>
      <c r="F384" s="154">
        <v>0</v>
      </c>
      <c r="G384" s="154">
        <v>0</v>
      </c>
    </row>
    <row r="385" spans="1:7" ht="14.25" x14ac:dyDescent="0.2">
      <c r="A385" s="151" t="s">
        <v>168</v>
      </c>
      <c r="B385" s="152" t="s">
        <v>169</v>
      </c>
      <c r="C385" s="153">
        <v>0</v>
      </c>
      <c r="D385" s="153">
        <v>3780</v>
      </c>
      <c r="E385" s="153">
        <v>1512</v>
      </c>
      <c r="F385" s="154">
        <v>0</v>
      </c>
      <c r="G385" s="154">
        <v>40</v>
      </c>
    </row>
    <row r="386" spans="1:7" ht="14.25" x14ac:dyDescent="0.2">
      <c r="A386" s="151" t="s">
        <v>170</v>
      </c>
      <c r="B386" s="152" t="s">
        <v>171</v>
      </c>
      <c r="C386" s="153">
        <v>300.7</v>
      </c>
      <c r="D386" s="153">
        <v>100</v>
      </c>
      <c r="E386" s="153">
        <v>0</v>
      </c>
      <c r="F386" s="154">
        <v>0</v>
      </c>
      <c r="G386" s="154">
        <v>0</v>
      </c>
    </row>
    <row r="387" spans="1:7" ht="14.25" x14ac:dyDescent="0.2">
      <c r="A387" s="150" t="s">
        <v>191</v>
      </c>
      <c r="B387" s="147" t="s">
        <v>192</v>
      </c>
      <c r="C387" s="148">
        <v>0</v>
      </c>
      <c r="D387" s="148">
        <v>50</v>
      </c>
      <c r="E387" s="148">
        <v>0</v>
      </c>
      <c r="F387" s="149">
        <v>0</v>
      </c>
      <c r="G387" s="149">
        <v>0</v>
      </c>
    </row>
    <row r="388" spans="1:7" ht="14.25" x14ac:dyDescent="0.2">
      <c r="A388" s="150" t="s">
        <v>193</v>
      </c>
      <c r="B388" s="147" t="s">
        <v>194</v>
      </c>
      <c r="C388" s="148">
        <v>0</v>
      </c>
      <c r="D388" s="148">
        <v>50</v>
      </c>
      <c r="E388" s="148">
        <v>0</v>
      </c>
      <c r="F388" s="149">
        <v>0</v>
      </c>
      <c r="G388" s="149">
        <v>0</v>
      </c>
    </row>
    <row r="389" spans="1:7" ht="14.25" x14ac:dyDescent="0.2">
      <c r="A389" s="151" t="s">
        <v>195</v>
      </c>
      <c r="B389" s="233" t="s">
        <v>196</v>
      </c>
      <c r="C389" s="153">
        <v>0</v>
      </c>
      <c r="D389" s="153">
        <v>50</v>
      </c>
      <c r="E389" s="153">
        <v>0</v>
      </c>
      <c r="F389" s="154">
        <v>0</v>
      </c>
      <c r="G389" s="154">
        <v>0</v>
      </c>
    </row>
    <row r="390" spans="1:7" ht="14.25" x14ac:dyDescent="0.2">
      <c r="A390" s="146" t="s">
        <v>228</v>
      </c>
      <c r="B390" s="147" t="s">
        <v>2</v>
      </c>
      <c r="C390" s="148">
        <v>12198.6</v>
      </c>
      <c r="D390" s="148">
        <v>0</v>
      </c>
      <c r="E390" s="148">
        <v>1595.15</v>
      </c>
      <c r="F390" s="149">
        <v>13.076500582034003</v>
      </c>
      <c r="G390" s="149">
        <v>0</v>
      </c>
    </row>
    <row r="391" spans="1:7" ht="28.5" x14ac:dyDescent="0.2">
      <c r="A391" s="150" t="s">
        <v>235</v>
      </c>
      <c r="B391" s="147" t="s">
        <v>236</v>
      </c>
      <c r="C391" s="148">
        <v>12198.6</v>
      </c>
      <c r="D391" s="148">
        <v>0</v>
      </c>
      <c r="E391" s="148">
        <v>1595.15</v>
      </c>
      <c r="F391" s="149">
        <v>13.076500582034003</v>
      </c>
      <c r="G391" s="149">
        <v>0</v>
      </c>
    </row>
    <row r="392" spans="1:7" ht="14.25" x14ac:dyDescent="0.2">
      <c r="A392" s="150" t="s">
        <v>237</v>
      </c>
      <c r="B392" s="147" t="s">
        <v>238</v>
      </c>
      <c r="C392" s="148">
        <v>12198.6</v>
      </c>
      <c r="D392" s="148">
        <v>0</v>
      </c>
      <c r="E392" s="148">
        <v>1595.15</v>
      </c>
      <c r="F392" s="149">
        <v>13.076500582034003</v>
      </c>
      <c r="G392" s="149">
        <v>0</v>
      </c>
    </row>
    <row r="393" spans="1:7" ht="14.25" x14ac:dyDescent="0.2">
      <c r="A393" s="151" t="s">
        <v>245</v>
      </c>
      <c r="B393" s="152" t="s">
        <v>246</v>
      </c>
      <c r="C393" s="153">
        <v>12198.6</v>
      </c>
      <c r="D393" s="153">
        <v>0</v>
      </c>
      <c r="E393" s="153">
        <v>1595.15</v>
      </c>
      <c r="F393" s="154">
        <v>13.076500582034003</v>
      </c>
      <c r="G393" s="154">
        <v>0</v>
      </c>
    </row>
    <row r="394" spans="1:7" ht="14.25" x14ac:dyDescent="0.2">
      <c r="A394" s="142" t="s">
        <v>356</v>
      </c>
      <c r="B394" s="143" t="s">
        <v>357</v>
      </c>
      <c r="C394" s="144">
        <v>0</v>
      </c>
      <c r="D394" s="144">
        <v>0</v>
      </c>
      <c r="E394" s="144">
        <v>3830.88</v>
      </c>
      <c r="F394" s="145">
        <v>0</v>
      </c>
      <c r="G394" s="145">
        <v>0</v>
      </c>
    </row>
    <row r="395" spans="1:7" ht="14.25" x14ac:dyDescent="0.2">
      <c r="A395" s="146" t="s">
        <v>114</v>
      </c>
      <c r="B395" s="147" t="s">
        <v>115</v>
      </c>
      <c r="C395" s="148">
        <v>0</v>
      </c>
      <c r="D395" s="148">
        <v>0</v>
      </c>
      <c r="E395" s="148">
        <v>2235.7199999999998</v>
      </c>
      <c r="F395" s="149">
        <v>0</v>
      </c>
      <c r="G395" s="149">
        <v>0</v>
      </c>
    </row>
    <row r="396" spans="1:7" ht="14.25" x14ac:dyDescent="0.2">
      <c r="A396" s="150" t="s">
        <v>116</v>
      </c>
      <c r="B396" s="147" t="s">
        <v>117</v>
      </c>
      <c r="C396" s="148">
        <v>0</v>
      </c>
      <c r="D396" s="148">
        <v>0</v>
      </c>
      <c r="E396" s="148">
        <v>605.79999999999995</v>
      </c>
      <c r="F396" s="149">
        <v>0</v>
      </c>
      <c r="G396" s="149">
        <v>0</v>
      </c>
    </row>
    <row r="397" spans="1:7" ht="14.25" x14ac:dyDescent="0.2">
      <c r="A397" s="150" t="s">
        <v>118</v>
      </c>
      <c r="B397" s="147" t="s">
        <v>119</v>
      </c>
      <c r="C397" s="148">
        <v>0</v>
      </c>
      <c r="D397" s="148">
        <v>0</v>
      </c>
      <c r="E397" s="148">
        <v>519.99</v>
      </c>
      <c r="F397" s="149">
        <v>0</v>
      </c>
      <c r="G397" s="149">
        <v>0</v>
      </c>
    </row>
    <row r="398" spans="1:7" ht="14.25" x14ac:dyDescent="0.2">
      <c r="A398" s="151" t="s">
        <v>120</v>
      </c>
      <c r="B398" s="152" t="s">
        <v>121</v>
      </c>
      <c r="C398" s="153">
        <v>0</v>
      </c>
      <c r="D398" s="153">
        <v>0</v>
      </c>
      <c r="E398" s="153">
        <v>519.99</v>
      </c>
      <c r="F398" s="154">
        <v>0</v>
      </c>
      <c r="G398" s="154">
        <v>0</v>
      </c>
    </row>
    <row r="399" spans="1:7" ht="14.25" x14ac:dyDescent="0.2">
      <c r="A399" s="150" t="s">
        <v>129</v>
      </c>
      <c r="B399" s="147" t="s">
        <v>130</v>
      </c>
      <c r="C399" s="148">
        <v>0</v>
      </c>
      <c r="D399" s="148">
        <v>0</v>
      </c>
      <c r="E399" s="148">
        <v>85.81</v>
      </c>
      <c r="F399" s="149">
        <v>0</v>
      </c>
      <c r="G399" s="149">
        <v>0</v>
      </c>
    </row>
    <row r="400" spans="1:7" ht="14.25" x14ac:dyDescent="0.2">
      <c r="A400" s="151" t="s">
        <v>131</v>
      </c>
      <c r="B400" s="233" t="s">
        <v>132</v>
      </c>
      <c r="C400" s="153">
        <v>0</v>
      </c>
      <c r="D400" s="153">
        <v>0</v>
      </c>
      <c r="E400" s="153">
        <v>85.81</v>
      </c>
      <c r="F400" s="154">
        <v>0</v>
      </c>
      <c r="G400" s="154">
        <v>0</v>
      </c>
    </row>
    <row r="401" spans="1:7" ht="14.25" x14ac:dyDescent="0.2">
      <c r="A401" s="150" t="s">
        <v>133</v>
      </c>
      <c r="B401" s="147" t="s">
        <v>134</v>
      </c>
      <c r="C401" s="148">
        <v>0</v>
      </c>
      <c r="D401" s="148">
        <v>0</v>
      </c>
      <c r="E401" s="148">
        <v>1629.92</v>
      </c>
      <c r="F401" s="149">
        <v>0</v>
      </c>
      <c r="G401" s="149">
        <v>0</v>
      </c>
    </row>
    <row r="402" spans="1:7" ht="14.25" x14ac:dyDescent="0.2">
      <c r="A402" s="150" t="s">
        <v>135</v>
      </c>
      <c r="B402" s="147" t="s">
        <v>136</v>
      </c>
      <c r="C402" s="148">
        <v>0</v>
      </c>
      <c r="D402" s="148">
        <v>0</v>
      </c>
      <c r="E402" s="148">
        <v>75.27</v>
      </c>
      <c r="F402" s="149">
        <v>0</v>
      </c>
      <c r="G402" s="149">
        <v>0</v>
      </c>
    </row>
    <row r="403" spans="1:7" ht="14.25" x14ac:dyDescent="0.2">
      <c r="A403" s="151" t="s">
        <v>137</v>
      </c>
      <c r="B403" s="152" t="s">
        <v>138</v>
      </c>
      <c r="C403" s="153">
        <v>0</v>
      </c>
      <c r="D403" s="153">
        <v>0</v>
      </c>
      <c r="E403" s="153">
        <v>71.09</v>
      </c>
      <c r="F403" s="154">
        <v>0</v>
      </c>
      <c r="G403" s="154">
        <v>0</v>
      </c>
    </row>
    <row r="404" spans="1:7" ht="28.5" x14ac:dyDescent="0.2">
      <c r="A404" s="151" t="s">
        <v>139</v>
      </c>
      <c r="B404" s="152" t="s">
        <v>140</v>
      </c>
      <c r="C404" s="153">
        <v>0</v>
      </c>
      <c r="D404" s="153">
        <v>0</v>
      </c>
      <c r="E404" s="153">
        <v>4.18</v>
      </c>
      <c r="F404" s="154">
        <v>0</v>
      </c>
      <c r="G404" s="154">
        <v>0</v>
      </c>
    </row>
    <row r="405" spans="1:7" ht="14.25" x14ac:dyDescent="0.2">
      <c r="A405" s="150" t="s">
        <v>152</v>
      </c>
      <c r="B405" s="147" t="s">
        <v>153</v>
      </c>
      <c r="C405" s="148">
        <v>0</v>
      </c>
      <c r="D405" s="148">
        <v>0</v>
      </c>
      <c r="E405" s="148">
        <v>1554.65</v>
      </c>
      <c r="F405" s="149">
        <v>0</v>
      </c>
      <c r="G405" s="149">
        <v>0</v>
      </c>
    </row>
    <row r="406" spans="1:7" ht="14.25" x14ac:dyDescent="0.2">
      <c r="A406" s="151" t="s">
        <v>154</v>
      </c>
      <c r="B406" s="152" t="s">
        <v>155</v>
      </c>
      <c r="C406" s="153">
        <v>0</v>
      </c>
      <c r="D406" s="153">
        <v>0</v>
      </c>
      <c r="E406" s="153">
        <v>20.149999999999999</v>
      </c>
      <c r="F406" s="154">
        <v>0</v>
      </c>
      <c r="G406" s="154">
        <v>0</v>
      </c>
    </row>
    <row r="407" spans="1:7" ht="14.25" x14ac:dyDescent="0.2">
      <c r="A407" s="151" t="s">
        <v>162</v>
      </c>
      <c r="B407" s="152" t="s">
        <v>163</v>
      </c>
      <c r="C407" s="153">
        <v>0</v>
      </c>
      <c r="D407" s="153">
        <v>0</v>
      </c>
      <c r="E407" s="153">
        <v>22.5</v>
      </c>
      <c r="F407" s="154">
        <v>0</v>
      </c>
      <c r="G407" s="154">
        <v>0</v>
      </c>
    </row>
    <row r="408" spans="1:7" ht="14.25" x14ac:dyDescent="0.2">
      <c r="A408" s="151" t="s">
        <v>168</v>
      </c>
      <c r="B408" s="152" t="s">
        <v>169</v>
      </c>
      <c r="C408" s="153">
        <v>0</v>
      </c>
      <c r="D408" s="153">
        <v>0</v>
      </c>
      <c r="E408" s="153">
        <v>1512</v>
      </c>
      <c r="F408" s="154">
        <v>0</v>
      </c>
      <c r="G408" s="154">
        <v>0</v>
      </c>
    </row>
    <row r="409" spans="1:7" ht="14.25" x14ac:dyDescent="0.2">
      <c r="A409" s="146" t="s">
        <v>228</v>
      </c>
      <c r="B409" s="147" t="s">
        <v>2</v>
      </c>
      <c r="C409" s="148">
        <v>0</v>
      </c>
      <c r="D409" s="148">
        <v>0</v>
      </c>
      <c r="E409" s="148">
        <v>1595.16</v>
      </c>
      <c r="F409" s="149">
        <v>0</v>
      </c>
      <c r="G409" s="149">
        <v>0</v>
      </c>
    </row>
    <row r="410" spans="1:7" ht="28.5" x14ac:dyDescent="0.2">
      <c r="A410" s="150" t="s">
        <v>235</v>
      </c>
      <c r="B410" s="147" t="s">
        <v>236</v>
      </c>
      <c r="C410" s="148">
        <v>0</v>
      </c>
      <c r="D410" s="148">
        <v>0</v>
      </c>
      <c r="E410" s="148">
        <v>1595.16</v>
      </c>
      <c r="F410" s="149">
        <v>0</v>
      </c>
      <c r="G410" s="149">
        <v>0</v>
      </c>
    </row>
    <row r="411" spans="1:7" ht="14.25" x14ac:dyDescent="0.2">
      <c r="A411" s="150" t="s">
        <v>237</v>
      </c>
      <c r="B411" s="147" t="s">
        <v>238</v>
      </c>
      <c r="C411" s="148">
        <v>0</v>
      </c>
      <c r="D411" s="148">
        <v>0</v>
      </c>
      <c r="E411" s="148">
        <v>1595.16</v>
      </c>
      <c r="F411" s="149">
        <v>0</v>
      </c>
      <c r="G411" s="149">
        <v>0</v>
      </c>
    </row>
    <row r="412" spans="1:7" ht="14.25" x14ac:dyDescent="0.2">
      <c r="A412" s="151" t="s">
        <v>245</v>
      </c>
      <c r="B412" s="152" t="s">
        <v>246</v>
      </c>
      <c r="C412" s="153">
        <v>0</v>
      </c>
      <c r="D412" s="153">
        <v>0</v>
      </c>
      <c r="E412" s="153">
        <v>1595.16</v>
      </c>
      <c r="F412" s="154">
        <v>0</v>
      </c>
      <c r="G412" s="154">
        <v>0</v>
      </c>
    </row>
    <row r="413" spans="1:7" ht="14.25" x14ac:dyDescent="0.2">
      <c r="A413" s="142" t="s">
        <v>382</v>
      </c>
      <c r="B413" s="143" t="s">
        <v>359</v>
      </c>
      <c r="C413" s="144">
        <v>118324.06</v>
      </c>
      <c r="D413" s="144">
        <v>63496</v>
      </c>
      <c r="E413" s="144">
        <v>49713.1</v>
      </c>
      <c r="F413" s="149">
        <f t="shared" ref="F413:F421" si="12">E413/C413*100</f>
        <v>42.014362928384976</v>
      </c>
      <c r="G413" s="149">
        <f t="shared" ref="G413:G421" si="13">E413/D413*100</f>
        <v>78.293278316744363</v>
      </c>
    </row>
    <row r="414" spans="1:7" ht="14.25" x14ac:dyDescent="0.2">
      <c r="A414" s="146" t="s">
        <v>114</v>
      </c>
      <c r="B414" s="147" t="s">
        <v>115</v>
      </c>
      <c r="C414" s="148">
        <v>49198.66</v>
      </c>
      <c r="D414" s="148">
        <v>63496</v>
      </c>
      <c r="E414" s="148">
        <v>44289.57</v>
      </c>
      <c r="F414" s="149">
        <f t="shared" si="12"/>
        <v>90.021903035570475</v>
      </c>
      <c r="G414" s="149">
        <f t="shared" si="13"/>
        <v>69.751748141615224</v>
      </c>
    </row>
    <row r="415" spans="1:7" ht="14.25" x14ac:dyDescent="0.2">
      <c r="A415" s="150" t="s">
        <v>116</v>
      </c>
      <c r="B415" s="147" t="s">
        <v>117</v>
      </c>
      <c r="C415" s="148">
        <v>8615.01</v>
      </c>
      <c r="D415" s="148">
        <v>4635</v>
      </c>
      <c r="E415" s="148">
        <v>2059.63</v>
      </c>
      <c r="F415" s="149">
        <f t="shared" si="12"/>
        <v>23.907459190413014</v>
      </c>
      <c r="G415" s="149">
        <f t="shared" si="13"/>
        <v>44.436461704422868</v>
      </c>
    </row>
    <row r="416" spans="1:7" ht="14.25" x14ac:dyDescent="0.2">
      <c r="A416" s="150" t="s">
        <v>118</v>
      </c>
      <c r="B416" s="147" t="s">
        <v>119</v>
      </c>
      <c r="C416" s="148">
        <v>7300.75</v>
      </c>
      <c r="D416" s="148">
        <v>3000</v>
      </c>
      <c r="E416" s="148">
        <v>1767.91</v>
      </c>
      <c r="F416" s="149">
        <f t="shared" si="12"/>
        <v>24.215457316029177</v>
      </c>
      <c r="G416" s="149">
        <f t="shared" si="13"/>
        <v>58.930333333333337</v>
      </c>
    </row>
    <row r="417" spans="1:7" ht="14.25" x14ac:dyDescent="0.2">
      <c r="A417" s="151" t="s">
        <v>120</v>
      </c>
      <c r="B417" s="152" t="s">
        <v>121</v>
      </c>
      <c r="C417" s="153">
        <v>7300.75</v>
      </c>
      <c r="D417" s="153">
        <v>3000</v>
      </c>
      <c r="E417" s="153">
        <v>1767.91</v>
      </c>
      <c r="F417" s="154">
        <f t="shared" si="12"/>
        <v>24.215457316029177</v>
      </c>
      <c r="G417" s="154">
        <f t="shared" si="13"/>
        <v>58.930333333333337</v>
      </c>
    </row>
    <row r="418" spans="1:7" ht="14.25" x14ac:dyDescent="0.2">
      <c r="A418" s="150" t="s">
        <v>126</v>
      </c>
      <c r="B418" s="147" t="s">
        <v>127</v>
      </c>
      <c r="C418" s="148">
        <v>109.65</v>
      </c>
      <c r="D418" s="148">
        <v>1275</v>
      </c>
      <c r="E418" s="153">
        <v>0</v>
      </c>
      <c r="F418" s="154">
        <f t="shared" si="12"/>
        <v>0</v>
      </c>
      <c r="G418" s="154">
        <f t="shared" si="13"/>
        <v>0</v>
      </c>
    </row>
    <row r="419" spans="1:7" ht="14.25" x14ac:dyDescent="0.2">
      <c r="A419" s="151" t="s">
        <v>128</v>
      </c>
      <c r="B419" s="152" t="s">
        <v>127</v>
      </c>
      <c r="C419" s="153">
        <v>109.65</v>
      </c>
      <c r="D419" s="153">
        <v>1275</v>
      </c>
      <c r="E419" s="153">
        <v>0</v>
      </c>
      <c r="F419" s="154">
        <f t="shared" si="12"/>
        <v>0</v>
      </c>
      <c r="G419" s="154">
        <f t="shared" si="13"/>
        <v>0</v>
      </c>
    </row>
    <row r="420" spans="1:7" ht="14.25" x14ac:dyDescent="0.2">
      <c r="A420" s="150" t="s">
        <v>129</v>
      </c>
      <c r="B420" s="147" t="s">
        <v>130</v>
      </c>
      <c r="C420" s="148">
        <v>1204.6099999999999</v>
      </c>
      <c r="D420" s="148">
        <v>360</v>
      </c>
      <c r="E420" s="148">
        <v>291.72000000000003</v>
      </c>
      <c r="F420" s="149">
        <f t="shared" si="12"/>
        <v>24.21696648707881</v>
      </c>
      <c r="G420" s="149">
        <f t="shared" si="13"/>
        <v>81.033333333333346</v>
      </c>
    </row>
    <row r="421" spans="1:7" ht="14.25" x14ac:dyDescent="0.2">
      <c r="A421" s="151" t="s">
        <v>131</v>
      </c>
      <c r="B421" s="233" t="s">
        <v>132</v>
      </c>
      <c r="C421" s="153">
        <v>1204.6099999999999</v>
      </c>
      <c r="D421" s="153">
        <v>360</v>
      </c>
      <c r="E421" s="153">
        <v>291.72000000000003</v>
      </c>
      <c r="F421" s="154">
        <f t="shared" si="12"/>
        <v>24.21696648707881</v>
      </c>
      <c r="G421" s="154">
        <f t="shared" si="13"/>
        <v>81.033333333333346</v>
      </c>
    </row>
    <row r="422" spans="1:7" ht="14.25" x14ac:dyDescent="0.2">
      <c r="A422" s="150" t="s">
        <v>133</v>
      </c>
      <c r="B422" s="147" t="s">
        <v>134</v>
      </c>
      <c r="C422" s="148">
        <v>2789.75</v>
      </c>
      <c r="D422" s="148">
        <v>31141</v>
      </c>
      <c r="E422" s="148">
        <v>5559.69</v>
      </c>
      <c r="F422" s="149">
        <f>E422/C422*100</f>
        <v>199.2899005287212</v>
      </c>
      <c r="G422" s="149">
        <f>E422/D422*100</f>
        <v>17.853280241482288</v>
      </c>
    </row>
    <row r="423" spans="1:7" ht="14.25" x14ac:dyDescent="0.2">
      <c r="A423" s="150" t="s">
        <v>135</v>
      </c>
      <c r="B423" s="147" t="s">
        <v>136</v>
      </c>
      <c r="C423" s="148">
        <v>1062.5</v>
      </c>
      <c r="D423" s="148">
        <v>3816</v>
      </c>
      <c r="E423" s="148">
        <v>273.91000000000003</v>
      </c>
      <c r="F423" s="149">
        <f t="shared" ref="F423:F442" si="14">E423/C423*100</f>
        <v>25.779764705882357</v>
      </c>
      <c r="G423" s="149">
        <f t="shared" ref="G423:G442" si="15">E423/D423*100</f>
        <v>7.1779350104821811</v>
      </c>
    </row>
    <row r="424" spans="1:7" ht="14.25" x14ac:dyDescent="0.2">
      <c r="A424" s="151" t="s">
        <v>137</v>
      </c>
      <c r="B424" s="152" t="s">
        <v>138</v>
      </c>
      <c r="C424" s="153">
        <v>0</v>
      </c>
      <c r="D424" s="153">
        <v>3000</v>
      </c>
      <c r="E424" s="153">
        <v>259.70999999999998</v>
      </c>
      <c r="F424" s="154">
        <v>0</v>
      </c>
      <c r="G424" s="154">
        <f t="shared" si="15"/>
        <v>8.657</v>
      </c>
    </row>
    <row r="425" spans="1:7" ht="28.5" x14ac:dyDescent="0.2">
      <c r="A425" s="151" t="s">
        <v>139</v>
      </c>
      <c r="B425" s="152" t="s">
        <v>140</v>
      </c>
      <c r="C425" s="153">
        <v>0</v>
      </c>
      <c r="D425" s="153">
        <v>816</v>
      </c>
      <c r="E425" s="153">
        <v>14.2</v>
      </c>
      <c r="F425" s="154">
        <v>0</v>
      </c>
      <c r="G425" s="154">
        <f t="shared" si="15"/>
        <v>1.7401960784313726</v>
      </c>
    </row>
    <row r="426" spans="1:7" ht="14.25" x14ac:dyDescent="0.2">
      <c r="A426" s="151" t="s">
        <v>141</v>
      </c>
      <c r="B426" s="152" t="s">
        <v>142</v>
      </c>
      <c r="C426" s="153">
        <v>1062.5</v>
      </c>
      <c r="D426" s="153">
        <v>0</v>
      </c>
      <c r="E426" s="153">
        <v>0</v>
      </c>
      <c r="F426" s="154">
        <f t="shared" si="14"/>
        <v>0</v>
      </c>
      <c r="G426" s="154">
        <v>0</v>
      </c>
    </row>
    <row r="427" spans="1:7" ht="14.25" x14ac:dyDescent="0.2">
      <c r="A427" s="150" t="s">
        <v>143</v>
      </c>
      <c r="B427" s="147" t="s">
        <v>144</v>
      </c>
      <c r="C427" s="148">
        <v>23.26</v>
      </c>
      <c r="D427" s="148">
        <v>805</v>
      </c>
      <c r="E427" s="148">
        <v>0</v>
      </c>
      <c r="F427" s="149">
        <f t="shared" si="14"/>
        <v>0</v>
      </c>
      <c r="G427" s="149">
        <f t="shared" si="15"/>
        <v>0</v>
      </c>
    </row>
    <row r="428" spans="1:7" ht="14.25" x14ac:dyDescent="0.2">
      <c r="A428" s="151" t="s">
        <v>145</v>
      </c>
      <c r="B428" s="233" t="s">
        <v>146</v>
      </c>
      <c r="C428" s="153">
        <v>23.26</v>
      </c>
      <c r="D428" s="153">
        <v>805</v>
      </c>
      <c r="E428" s="153">
        <v>0</v>
      </c>
      <c r="F428" s="154">
        <f t="shared" si="14"/>
        <v>0</v>
      </c>
      <c r="G428" s="154">
        <f t="shared" si="15"/>
        <v>0</v>
      </c>
    </row>
    <row r="429" spans="1:7" ht="14.25" x14ac:dyDescent="0.2">
      <c r="A429" s="150" t="s">
        <v>152</v>
      </c>
      <c r="B429" s="147" t="s">
        <v>153</v>
      </c>
      <c r="C429" s="148">
        <v>1703.99</v>
      </c>
      <c r="D429" s="148">
        <v>26520</v>
      </c>
      <c r="E429" s="148">
        <v>5285.78</v>
      </c>
      <c r="F429" s="149">
        <f t="shared" si="14"/>
        <v>310.20017723108703</v>
      </c>
      <c r="G429" s="149">
        <f t="shared" si="15"/>
        <v>19.93129713423831</v>
      </c>
    </row>
    <row r="430" spans="1:7" ht="14.25" x14ac:dyDescent="0.2">
      <c r="A430" s="151" t="s">
        <v>154</v>
      </c>
      <c r="B430" s="152" t="s">
        <v>155</v>
      </c>
      <c r="C430" s="153">
        <v>0</v>
      </c>
      <c r="D430" s="153">
        <v>0</v>
      </c>
      <c r="E430" s="153">
        <v>68.510000000000005</v>
      </c>
      <c r="F430" s="154">
        <v>0</v>
      </c>
      <c r="G430" s="154">
        <v>0</v>
      </c>
    </row>
    <row r="431" spans="1:7" ht="14.25" x14ac:dyDescent="0.2">
      <c r="A431" s="151" t="s">
        <v>158</v>
      </c>
      <c r="B431" s="152" t="s">
        <v>159</v>
      </c>
      <c r="C431" s="153">
        <v>0</v>
      </c>
      <c r="D431" s="153">
        <v>4250</v>
      </c>
      <c r="E431" s="153">
        <v>0</v>
      </c>
      <c r="F431" s="154">
        <v>0</v>
      </c>
      <c r="G431" s="154">
        <f t="shared" si="15"/>
        <v>0</v>
      </c>
    </row>
    <row r="432" spans="1:7" ht="14.25" x14ac:dyDescent="0.2">
      <c r="A432" s="151" t="s">
        <v>162</v>
      </c>
      <c r="B432" s="152" t="s">
        <v>163</v>
      </c>
      <c r="C432" s="153">
        <v>0</v>
      </c>
      <c r="D432" s="153">
        <v>0</v>
      </c>
      <c r="E432" s="153">
        <v>76.47</v>
      </c>
      <c r="F432" s="154">
        <v>0</v>
      </c>
      <c r="G432" s="154">
        <v>0</v>
      </c>
    </row>
    <row r="433" spans="1:7" ht="14.25" x14ac:dyDescent="0.2">
      <c r="A433" s="151" t="s">
        <v>168</v>
      </c>
      <c r="B433" s="152" t="s">
        <v>169</v>
      </c>
      <c r="C433" s="153">
        <v>0</v>
      </c>
      <c r="D433" s="153">
        <v>21420</v>
      </c>
      <c r="E433" s="153">
        <v>5140.8</v>
      </c>
      <c r="F433" s="154">
        <v>0</v>
      </c>
      <c r="G433" s="154">
        <f t="shared" si="15"/>
        <v>24.000000000000004</v>
      </c>
    </row>
    <row r="434" spans="1:7" ht="14.25" x14ac:dyDescent="0.2">
      <c r="A434" s="151" t="s">
        <v>170</v>
      </c>
      <c r="B434" s="152" t="s">
        <v>171</v>
      </c>
      <c r="C434" s="153">
        <v>1703.99</v>
      </c>
      <c r="D434" s="153">
        <v>850</v>
      </c>
      <c r="E434" s="153">
        <v>0</v>
      </c>
      <c r="F434" s="154">
        <f t="shared" si="14"/>
        <v>0</v>
      </c>
      <c r="G434" s="154">
        <f t="shared" si="15"/>
        <v>0</v>
      </c>
    </row>
    <row r="435" spans="1:7" ht="28.5" x14ac:dyDescent="0.2">
      <c r="A435" s="150" t="s">
        <v>201</v>
      </c>
      <c r="B435" s="147" t="s">
        <v>202</v>
      </c>
      <c r="C435" s="148">
        <v>37793.9</v>
      </c>
      <c r="D435" s="148">
        <v>27720</v>
      </c>
      <c r="E435" s="148">
        <v>36670.25</v>
      </c>
      <c r="F435" s="149">
        <f t="shared" si="14"/>
        <v>97.026901166590378</v>
      </c>
      <c r="G435" s="149">
        <f t="shared" si="15"/>
        <v>132.28805916305916</v>
      </c>
    </row>
    <row r="436" spans="1:7" ht="14.25" x14ac:dyDescent="0.2">
      <c r="A436" s="150" t="s">
        <v>203</v>
      </c>
      <c r="B436" s="147" t="s">
        <v>204</v>
      </c>
      <c r="C436" s="148">
        <v>37793.9</v>
      </c>
      <c r="D436" s="148">
        <v>27720</v>
      </c>
      <c r="E436" s="148">
        <v>36670.25</v>
      </c>
      <c r="F436" s="149">
        <f t="shared" si="14"/>
        <v>97.026901166590378</v>
      </c>
      <c r="G436" s="149">
        <f t="shared" si="15"/>
        <v>132.28805916305916</v>
      </c>
    </row>
    <row r="437" spans="1:7" ht="14.25" x14ac:dyDescent="0.2">
      <c r="A437" s="151" t="s">
        <v>205</v>
      </c>
      <c r="B437" s="152" t="s">
        <v>206</v>
      </c>
      <c r="C437" s="153">
        <v>6845.02</v>
      </c>
      <c r="D437" s="153">
        <v>9720</v>
      </c>
      <c r="E437" s="153">
        <v>0</v>
      </c>
      <c r="F437" s="154">
        <f t="shared" si="14"/>
        <v>0</v>
      </c>
      <c r="G437" s="154">
        <f t="shared" si="15"/>
        <v>0</v>
      </c>
    </row>
    <row r="438" spans="1:7" ht="14.25" x14ac:dyDescent="0.2">
      <c r="A438" s="151" t="s">
        <v>207</v>
      </c>
      <c r="B438" s="152" t="s">
        <v>208</v>
      </c>
      <c r="C438" s="153">
        <v>30948.880000000001</v>
      </c>
      <c r="D438" s="153">
        <v>18000</v>
      </c>
      <c r="E438" s="153">
        <v>36670.25</v>
      </c>
      <c r="F438" s="154">
        <f t="shared" si="14"/>
        <v>118.48651712113653</v>
      </c>
      <c r="G438" s="154">
        <f t="shared" si="15"/>
        <v>203.7236111111111</v>
      </c>
    </row>
    <row r="439" spans="1:7" ht="14.25" x14ac:dyDescent="0.2">
      <c r="A439" s="146" t="s">
        <v>228</v>
      </c>
      <c r="B439" s="147" t="s">
        <v>2</v>
      </c>
      <c r="C439" s="148">
        <v>69125.399999999994</v>
      </c>
      <c r="D439" s="148">
        <v>0</v>
      </c>
      <c r="E439" s="148">
        <v>5423.53</v>
      </c>
      <c r="F439" s="149">
        <f t="shared" si="14"/>
        <v>7.8459292821452031</v>
      </c>
      <c r="G439" s="149">
        <v>0</v>
      </c>
    </row>
    <row r="440" spans="1:7" ht="28.5" x14ac:dyDescent="0.2">
      <c r="A440" s="150" t="s">
        <v>235</v>
      </c>
      <c r="B440" s="147" t="s">
        <v>236</v>
      </c>
      <c r="C440" s="148">
        <v>69125.399999999994</v>
      </c>
      <c r="D440" s="148">
        <v>0</v>
      </c>
      <c r="E440" s="148">
        <v>5423.53</v>
      </c>
      <c r="F440" s="149">
        <f t="shared" si="14"/>
        <v>7.8459292821452031</v>
      </c>
      <c r="G440" s="149">
        <v>0</v>
      </c>
    </row>
    <row r="441" spans="1:7" ht="14.25" x14ac:dyDescent="0.2">
      <c r="A441" s="150" t="s">
        <v>237</v>
      </c>
      <c r="B441" s="147" t="s">
        <v>238</v>
      </c>
      <c r="C441" s="148">
        <v>69125.399999999994</v>
      </c>
      <c r="D441" s="148">
        <v>0</v>
      </c>
      <c r="E441" s="148">
        <v>5423.53</v>
      </c>
      <c r="F441" s="149">
        <f t="shared" si="14"/>
        <v>7.8459292821452031</v>
      </c>
      <c r="G441" s="149">
        <v>0</v>
      </c>
    </row>
    <row r="442" spans="1:7" ht="14.25" x14ac:dyDescent="0.2">
      <c r="A442" s="151" t="s">
        <v>245</v>
      </c>
      <c r="B442" s="152" t="s">
        <v>246</v>
      </c>
      <c r="C442" s="153">
        <v>69125.399999999994</v>
      </c>
      <c r="D442" s="153">
        <v>0</v>
      </c>
      <c r="E442" s="153">
        <v>5423.53</v>
      </c>
      <c r="F442" s="154">
        <f t="shared" si="14"/>
        <v>7.8459292821452031</v>
      </c>
      <c r="G442" s="154">
        <v>0</v>
      </c>
    </row>
    <row r="443" spans="1:7" ht="14.25" x14ac:dyDescent="0.2">
      <c r="A443" s="142" t="s">
        <v>360</v>
      </c>
      <c r="B443" s="143" t="s">
        <v>361</v>
      </c>
      <c r="C443" s="144">
        <v>0</v>
      </c>
      <c r="D443" s="144">
        <v>0</v>
      </c>
      <c r="E443" s="144">
        <v>115997.13</v>
      </c>
      <c r="F443" s="145">
        <v>0</v>
      </c>
      <c r="G443" s="145">
        <v>0</v>
      </c>
    </row>
    <row r="444" spans="1:7" ht="14.25" x14ac:dyDescent="0.2">
      <c r="A444" s="146" t="s">
        <v>114</v>
      </c>
      <c r="B444" s="147" t="s">
        <v>115</v>
      </c>
      <c r="C444" s="148">
        <v>0</v>
      </c>
      <c r="D444" s="148">
        <v>0</v>
      </c>
      <c r="E444" s="148">
        <v>103342.22</v>
      </c>
      <c r="F444" s="149">
        <v>0</v>
      </c>
      <c r="G444" s="149">
        <v>0</v>
      </c>
    </row>
    <row r="445" spans="1:7" ht="14.25" x14ac:dyDescent="0.2">
      <c r="A445" s="150" t="s">
        <v>116</v>
      </c>
      <c r="B445" s="147" t="s">
        <v>117</v>
      </c>
      <c r="C445" s="148">
        <v>0</v>
      </c>
      <c r="D445" s="148">
        <v>0</v>
      </c>
      <c r="E445" s="148">
        <v>4805.63</v>
      </c>
      <c r="F445" s="149">
        <v>0</v>
      </c>
      <c r="G445" s="149">
        <v>0</v>
      </c>
    </row>
    <row r="446" spans="1:7" ht="14.25" x14ac:dyDescent="0.2">
      <c r="A446" s="150" t="s">
        <v>118</v>
      </c>
      <c r="B446" s="147" t="s">
        <v>119</v>
      </c>
      <c r="C446" s="148">
        <v>0</v>
      </c>
      <c r="D446" s="148">
        <v>0</v>
      </c>
      <c r="E446" s="148">
        <v>4125.0200000000004</v>
      </c>
      <c r="F446" s="149">
        <v>0</v>
      </c>
      <c r="G446" s="149">
        <v>0</v>
      </c>
    </row>
    <row r="447" spans="1:7" ht="14.25" x14ac:dyDescent="0.2">
      <c r="A447" s="151" t="s">
        <v>120</v>
      </c>
      <c r="B447" s="152" t="s">
        <v>121</v>
      </c>
      <c r="C447" s="153">
        <v>0</v>
      </c>
      <c r="D447" s="153">
        <v>0</v>
      </c>
      <c r="E447" s="153">
        <v>4125.0200000000004</v>
      </c>
      <c r="F447" s="154">
        <v>0</v>
      </c>
      <c r="G447" s="154">
        <v>0</v>
      </c>
    </row>
    <row r="448" spans="1:7" ht="14.25" x14ac:dyDescent="0.2">
      <c r="A448" s="150" t="s">
        <v>129</v>
      </c>
      <c r="B448" s="147" t="s">
        <v>130</v>
      </c>
      <c r="C448" s="148">
        <v>0</v>
      </c>
      <c r="D448" s="148">
        <v>0</v>
      </c>
      <c r="E448" s="148">
        <v>680.61</v>
      </c>
      <c r="F448" s="149">
        <v>0</v>
      </c>
      <c r="G448" s="149">
        <v>0</v>
      </c>
    </row>
    <row r="449" spans="1:7" ht="14.25" x14ac:dyDescent="0.2">
      <c r="A449" s="151" t="s">
        <v>131</v>
      </c>
      <c r="B449" s="233" t="s">
        <v>132</v>
      </c>
      <c r="C449" s="153">
        <v>0</v>
      </c>
      <c r="D449" s="153">
        <v>0</v>
      </c>
      <c r="E449" s="153">
        <v>680.61</v>
      </c>
      <c r="F449" s="154">
        <v>0</v>
      </c>
      <c r="G449" s="154">
        <v>0</v>
      </c>
    </row>
    <row r="450" spans="1:7" ht="14.25" x14ac:dyDescent="0.2">
      <c r="A450" s="150" t="s">
        <v>133</v>
      </c>
      <c r="B450" s="147" t="s">
        <v>134</v>
      </c>
      <c r="C450" s="148">
        <v>0</v>
      </c>
      <c r="D450" s="148">
        <v>0</v>
      </c>
      <c r="E450" s="148">
        <v>12972.7</v>
      </c>
      <c r="F450" s="149">
        <v>0</v>
      </c>
      <c r="G450" s="149">
        <v>0</v>
      </c>
    </row>
    <row r="451" spans="1:7" ht="14.25" x14ac:dyDescent="0.2">
      <c r="A451" s="150" t="s">
        <v>135</v>
      </c>
      <c r="B451" s="147" t="s">
        <v>136</v>
      </c>
      <c r="C451" s="148">
        <v>0</v>
      </c>
      <c r="D451" s="148">
        <v>0</v>
      </c>
      <c r="E451" s="148">
        <v>639.16</v>
      </c>
      <c r="F451" s="149">
        <v>0</v>
      </c>
      <c r="G451" s="149">
        <v>0</v>
      </c>
    </row>
    <row r="452" spans="1:7" ht="14.25" x14ac:dyDescent="0.2">
      <c r="A452" s="151" t="s">
        <v>137</v>
      </c>
      <c r="B452" s="152" t="s">
        <v>138</v>
      </c>
      <c r="C452" s="153">
        <v>0</v>
      </c>
      <c r="D452" s="153">
        <v>0</v>
      </c>
      <c r="E452" s="153">
        <v>605.98</v>
      </c>
      <c r="F452" s="154">
        <v>0</v>
      </c>
      <c r="G452" s="154">
        <v>0</v>
      </c>
    </row>
    <row r="453" spans="1:7" ht="28.5" x14ac:dyDescent="0.2">
      <c r="A453" s="151" t="s">
        <v>139</v>
      </c>
      <c r="B453" s="152" t="s">
        <v>140</v>
      </c>
      <c r="C453" s="153">
        <v>0</v>
      </c>
      <c r="D453" s="153">
        <v>0</v>
      </c>
      <c r="E453" s="153">
        <v>33.18</v>
      </c>
      <c r="F453" s="154">
        <v>0</v>
      </c>
      <c r="G453" s="154">
        <v>0</v>
      </c>
    </row>
    <row r="454" spans="1:7" ht="14.25" x14ac:dyDescent="0.2">
      <c r="A454" s="150" t="s">
        <v>152</v>
      </c>
      <c r="B454" s="147" t="s">
        <v>153</v>
      </c>
      <c r="C454" s="148">
        <v>0</v>
      </c>
      <c r="D454" s="148">
        <v>0</v>
      </c>
      <c r="E454" s="148">
        <v>12333.54</v>
      </c>
      <c r="F454" s="149">
        <v>0</v>
      </c>
      <c r="G454" s="149">
        <v>0</v>
      </c>
    </row>
    <row r="455" spans="1:7" ht="14.25" x14ac:dyDescent="0.2">
      <c r="A455" s="151" t="s">
        <v>154</v>
      </c>
      <c r="B455" s="152" t="s">
        <v>155</v>
      </c>
      <c r="C455" s="153">
        <v>0</v>
      </c>
      <c r="D455" s="153">
        <v>0</v>
      </c>
      <c r="E455" s="153">
        <v>159.9</v>
      </c>
      <c r="F455" s="154">
        <v>0</v>
      </c>
      <c r="G455" s="154">
        <v>0</v>
      </c>
    </row>
    <row r="456" spans="1:7" ht="14.25" x14ac:dyDescent="0.2">
      <c r="A456" s="151" t="s">
        <v>162</v>
      </c>
      <c r="B456" s="152" t="s">
        <v>163</v>
      </c>
      <c r="C456" s="153">
        <v>0</v>
      </c>
      <c r="D456" s="153">
        <v>0</v>
      </c>
      <c r="E456" s="153">
        <v>178.44</v>
      </c>
      <c r="F456" s="154">
        <v>0</v>
      </c>
      <c r="G456" s="154">
        <v>0</v>
      </c>
    </row>
    <row r="457" spans="1:7" ht="14.25" x14ac:dyDescent="0.2">
      <c r="A457" s="151" t="s">
        <v>168</v>
      </c>
      <c r="B457" s="152" t="s">
        <v>169</v>
      </c>
      <c r="C457" s="153">
        <v>0</v>
      </c>
      <c r="D457" s="153">
        <v>0</v>
      </c>
      <c r="E457" s="153">
        <v>11995.2</v>
      </c>
      <c r="F457" s="154">
        <v>0</v>
      </c>
      <c r="G457" s="154">
        <v>0</v>
      </c>
    </row>
    <row r="458" spans="1:7" ht="28.5" x14ac:dyDescent="0.2">
      <c r="A458" s="150" t="s">
        <v>201</v>
      </c>
      <c r="B458" s="147" t="s">
        <v>202</v>
      </c>
      <c r="C458" s="148">
        <v>0</v>
      </c>
      <c r="D458" s="148">
        <v>0</v>
      </c>
      <c r="E458" s="148">
        <v>85563.89</v>
      </c>
      <c r="F458" s="149">
        <v>0</v>
      </c>
      <c r="G458" s="149">
        <v>0</v>
      </c>
    </row>
    <row r="459" spans="1:7" ht="14.25" x14ac:dyDescent="0.2">
      <c r="A459" s="150" t="s">
        <v>203</v>
      </c>
      <c r="B459" s="147" t="s">
        <v>204</v>
      </c>
      <c r="C459" s="148">
        <v>0</v>
      </c>
      <c r="D459" s="148">
        <v>0</v>
      </c>
      <c r="E459" s="148">
        <v>85563.89</v>
      </c>
      <c r="F459" s="149">
        <v>0</v>
      </c>
      <c r="G459" s="149">
        <v>0</v>
      </c>
    </row>
    <row r="460" spans="1:7" ht="14.25" x14ac:dyDescent="0.2">
      <c r="A460" s="151" t="s">
        <v>207</v>
      </c>
      <c r="B460" s="152" t="s">
        <v>208</v>
      </c>
      <c r="C460" s="153">
        <v>0</v>
      </c>
      <c r="D460" s="153">
        <v>0</v>
      </c>
      <c r="E460" s="153">
        <v>85563.89</v>
      </c>
      <c r="F460" s="154">
        <v>0</v>
      </c>
      <c r="G460" s="154">
        <v>0</v>
      </c>
    </row>
    <row r="461" spans="1:7" ht="14.25" x14ac:dyDescent="0.2">
      <c r="A461" s="146" t="s">
        <v>228</v>
      </c>
      <c r="B461" s="147" t="s">
        <v>2</v>
      </c>
      <c r="C461" s="148">
        <v>0</v>
      </c>
      <c r="D461" s="148">
        <v>0</v>
      </c>
      <c r="E461" s="148">
        <v>12654.91</v>
      </c>
      <c r="F461" s="149">
        <v>0</v>
      </c>
      <c r="G461" s="149">
        <v>0</v>
      </c>
    </row>
    <row r="462" spans="1:7" ht="28.5" x14ac:dyDescent="0.2">
      <c r="A462" s="150" t="s">
        <v>235</v>
      </c>
      <c r="B462" s="147" t="s">
        <v>236</v>
      </c>
      <c r="C462" s="148">
        <v>0</v>
      </c>
      <c r="D462" s="148">
        <v>0</v>
      </c>
      <c r="E462" s="148">
        <v>12654.91</v>
      </c>
      <c r="F462" s="149">
        <v>0</v>
      </c>
      <c r="G462" s="149">
        <v>0</v>
      </c>
    </row>
    <row r="463" spans="1:7" ht="14.25" x14ac:dyDescent="0.2">
      <c r="A463" s="150" t="s">
        <v>237</v>
      </c>
      <c r="B463" s="147" t="s">
        <v>238</v>
      </c>
      <c r="C463" s="148">
        <v>0</v>
      </c>
      <c r="D463" s="148">
        <v>0</v>
      </c>
      <c r="E463" s="148">
        <v>12654.91</v>
      </c>
      <c r="F463" s="149">
        <v>0</v>
      </c>
      <c r="G463" s="149">
        <v>0</v>
      </c>
    </row>
    <row r="464" spans="1:7" ht="14.25" x14ac:dyDescent="0.2">
      <c r="A464" s="151" t="s">
        <v>245</v>
      </c>
      <c r="B464" s="152" t="s">
        <v>246</v>
      </c>
      <c r="C464" s="153">
        <v>0</v>
      </c>
      <c r="D464" s="153">
        <v>0</v>
      </c>
      <c r="E464" s="153">
        <v>12654.91</v>
      </c>
      <c r="F464" s="154">
        <v>0</v>
      </c>
      <c r="G464" s="154">
        <v>0</v>
      </c>
    </row>
    <row r="465" spans="1:7" ht="27.75" customHeight="1" x14ac:dyDescent="0.2">
      <c r="A465" s="138" t="s">
        <v>294</v>
      </c>
      <c r="B465" s="139" t="s">
        <v>295</v>
      </c>
      <c r="C465" s="140">
        <v>184816.37</v>
      </c>
      <c r="D465" s="140">
        <v>516729</v>
      </c>
      <c r="E465" s="140">
        <v>63891.74</v>
      </c>
      <c r="F465" s="141">
        <v>34.570390057980255</v>
      </c>
      <c r="G465" s="141">
        <v>12.36465149043309</v>
      </c>
    </row>
    <row r="466" spans="1:7" ht="14.25" x14ac:dyDescent="0.2">
      <c r="A466" s="142" t="s">
        <v>116</v>
      </c>
      <c r="B466" s="143" t="s">
        <v>13</v>
      </c>
      <c r="C466" s="144">
        <v>8782.19</v>
      </c>
      <c r="D466" s="144">
        <v>23135</v>
      </c>
      <c r="E466" s="144">
        <v>4914.33</v>
      </c>
      <c r="F466" s="145">
        <v>55.957910270672805</v>
      </c>
      <c r="G466" s="145">
        <v>21.241971039550464</v>
      </c>
    </row>
    <row r="467" spans="1:7" ht="14.25" x14ac:dyDescent="0.2">
      <c r="A467" s="146" t="s">
        <v>114</v>
      </c>
      <c r="B467" s="147" t="s">
        <v>115</v>
      </c>
      <c r="C467" s="148">
        <v>8514.44</v>
      </c>
      <c r="D467" s="148">
        <v>23135</v>
      </c>
      <c r="E467" s="148">
        <v>4914.33</v>
      </c>
      <c r="F467" s="149">
        <v>57.717595050291031</v>
      </c>
      <c r="G467" s="149">
        <v>21.241971039550464</v>
      </c>
    </row>
    <row r="468" spans="1:7" ht="14.25" x14ac:dyDescent="0.2">
      <c r="A468" s="150" t="s">
        <v>116</v>
      </c>
      <c r="B468" s="147" t="s">
        <v>117</v>
      </c>
      <c r="C468" s="148">
        <v>7563.36</v>
      </c>
      <c r="D468" s="148">
        <v>16227</v>
      </c>
      <c r="E468" s="148">
        <v>4023.62</v>
      </c>
      <c r="F468" s="149">
        <v>53.198842842334628</v>
      </c>
      <c r="G468" s="149">
        <v>24.795834103654403</v>
      </c>
    </row>
    <row r="469" spans="1:7" ht="14.25" x14ac:dyDescent="0.2">
      <c r="A469" s="150" t="s">
        <v>118</v>
      </c>
      <c r="B469" s="147" t="s">
        <v>119</v>
      </c>
      <c r="C469" s="148">
        <v>6363.92</v>
      </c>
      <c r="D469" s="148">
        <v>13760</v>
      </c>
      <c r="E469" s="148">
        <v>3453.79</v>
      </c>
      <c r="F469" s="149">
        <v>54.271423902248927</v>
      </c>
      <c r="G469" s="149">
        <v>25.100218023255813</v>
      </c>
    </row>
    <row r="470" spans="1:7" ht="14.25" x14ac:dyDescent="0.2">
      <c r="A470" s="151" t="s">
        <v>120</v>
      </c>
      <c r="B470" s="152" t="s">
        <v>121</v>
      </c>
      <c r="C470" s="153">
        <v>6363.92</v>
      </c>
      <c r="D470" s="153">
        <v>13760</v>
      </c>
      <c r="E470" s="153">
        <v>3453.79</v>
      </c>
      <c r="F470" s="154">
        <v>54.271423902248927</v>
      </c>
      <c r="G470" s="154">
        <v>25.100218023255813</v>
      </c>
    </row>
    <row r="471" spans="1:7" ht="14.25" x14ac:dyDescent="0.2">
      <c r="A471" s="150" t="s">
        <v>126</v>
      </c>
      <c r="B471" s="147" t="s">
        <v>127</v>
      </c>
      <c r="C471" s="148">
        <v>149.4</v>
      </c>
      <c r="D471" s="148">
        <v>240</v>
      </c>
      <c r="E471" s="148">
        <v>0</v>
      </c>
      <c r="F471" s="149">
        <v>0</v>
      </c>
      <c r="G471" s="149">
        <v>0</v>
      </c>
    </row>
    <row r="472" spans="1:7" ht="14.25" x14ac:dyDescent="0.2">
      <c r="A472" s="151" t="s">
        <v>128</v>
      </c>
      <c r="B472" s="152" t="s">
        <v>127</v>
      </c>
      <c r="C472" s="153">
        <v>149.4</v>
      </c>
      <c r="D472" s="153">
        <v>240</v>
      </c>
      <c r="E472" s="153">
        <v>0</v>
      </c>
      <c r="F472" s="154">
        <v>0</v>
      </c>
      <c r="G472" s="154">
        <v>0</v>
      </c>
    </row>
    <row r="473" spans="1:7" ht="14.25" x14ac:dyDescent="0.2">
      <c r="A473" s="150" t="s">
        <v>129</v>
      </c>
      <c r="B473" s="147" t="s">
        <v>130</v>
      </c>
      <c r="C473" s="148">
        <v>1050.04</v>
      </c>
      <c r="D473" s="148">
        <v>2227</v>
      </c>
      <c r="E473" s="148">
        <v>569.83000000000004</v>
      </c>
      <c r="F473" s="149">
        <v>54.267456477848462</v>
      </c>
      <c r="G473" s="149">
        <v>25.587337224966323</v>
      </c>
    </row>
    <row r="474" spans="1:7" ht="14.25" x14ac:dyDescent="0.2">
      <c r="A474" s="151" t="s">
        <v>131</v>
      </c>
      <c r="B474" s="233" t="s">
        <v>132</v>
      </c>
      <c r="C474" s="153">
        <v>1050.04</v>
      </c>
      <c r="D474" s="153">
        <v>2227</v>
      </c>
      <c r="E474" s="153">
        <v>569.83000000000004</v>
      </c>
      <c r="F474" s="154">
        <v>54.267456477848462</v>
      </c>
      <c r="G474" s="154">
        <v>25.587337224966323</v>
      </c>
    </row>
    <row r="475" spans="1:7" ht="14.25" x14ac:dyDescent="0.2">
      <c r="A475" s="150" t="s">
        <v>133</v>
      </c>
      <c r="B475" s="147" t="s">
        <v>134</v>
      </c>
      <c r="C475" s="148">
        <v>948.45</v>
      </c>
      <c r="D475" s="148">
        <v>6908</v>
      </c>
      <c r="E475" s="148">
        <v>890.71</v>
      </c>
      <c r="F475" s="149">
        <v>93.912172491960561</v>
      </c>
      <c r="G475" s="149">
        <v>12.893891140706428</v>
      </c>
    </row>
    <row r="476" spans="1:7" ht="14.25" x14ac:dyDescent="0.2">
      <c r="A476" s="150" t="s">
        <v>135</v>
      </c>
      <c r="B476" s="147" t="s">
        <v>136</v>
      </c>
      <c r="C476" s="148">
        <v>384.99</v>
      </c>
      <c r="D476" s="148">
        <v>260</v>
      </c>
      <c r="E476" s="148">
        <v>270.82</v>
      </c>
      <c r="F476" s="149">
        <v>70.344684277513707</v>
      </c>
      <c r="G476" s="149">
        <v>104.16153846153846</v>
      </c>
    </row>
    <row r="477" spans="1:7" ht="14.25" x14ac:dyDescent="0.2">
      <c r="A477" s="151" t="s">
        <v>137</v>
      </c>
      <c r="B477" s="152" t="s">
        <v>138</v>
      </c>
      <c r="C477" s="153">
        <v>28.5</v>
      </c>
      <c r="D477" s="153">
        <v>0</v>
      </c>
      <c r="E477" s="153">
        <v>56.23</v>
      </c>
      <c r="F477" s="154">
        <v>197.29824561403507</v>
      </c>
      <c r="G477" s="154">
        <v>0</v>
      </c>
    </row>
    <row r="478" spans="1:7" ht="28.5" x14ac:dyDescent="0.2">
      <c r="A478" s="151" t="s">
        <v>139</v>
      </c>
      <c r="B478" s="152" t="s">
        <v>140</v>
      </c>
      <c r="C478" s="153">
        <v>56.49</v>
      </c>
      <c r="D478" s="153">
        <v>80</v>
      </c>
      <c r="E478" s="153">
        <v>46.34</v>
      </c>
      <c r="F478" s="154">
        <v>82.032218091697644</v>
      </c>
      <c r="G478" s="154">
        <v>57.924999999999997</v>
      </c>
    </row>
    <row r="479" spans="1:7" ht="14.25" x14ac:dyDescent="0.2">
      <c r="A479" s="151" t="s">
        <v>141</v>
      </c>
      <c r="B479" s="152" t="s">
        <v>142</v>
      </c>
      <c r="C479" s="153">
        <v>300</v>
      </c>
      <c r="D479" s="153">
        <v>180</v>
      </c>
      <c r="E479" s="153">
        <v>168.25</v>
      </c>
      <c r="F479" s="154">
        <v>56.083333333333336</v>
      </c>
      <c r="G479" s="154">
        <v>93.472222222222229</v>
      </c>
    </row>
    <row r="480" spans="1:7" ht="14.25" x14ac:dyDescent="0.2">
      <c r="A480" s="150" t="s">
        <v>143</v>
      </c>
      <c r="B480" s="147" t="s">
        <v>144</v>
      </c>
      <c r="C480" s="148">
        <v>77.02</v>
      </c>
      <c r="D480" s="148">
        <v>0</v>
      </c>
      <c r="E480" s="148">
        <v>54.88</v>
      </c>
      <c r="F480" s="149">
        <v>71.254219683199167</v>
      </c>
      <c r="G480" s="149">
        <v>0</v>
      </c>
    </row>
    <row r="481" spans="1:7" ht="14.25" x14ac:dyDescent="0.2">
      <c r="A481" s="151" t="s">
        <v>145</v>
      </c>
      <c r="B481" s="233" t="s">
        <v>146</v>
      </c>
      <c r="C481" s="153">
        <v>1.24</v>
      </c>
      <c r="D481" s="153">
        <v>0</v>
      </c>
      <c r="E481" s="153">
        <v>0</v>
      </c>
      <c r="F481" s="154">
        <v>0</v>
      </c>
      <c r="G481" s="154">
        <v>0</v>
      </c>
    </row>
    <row r="482" spans="1:7" ht="14.25" x14ac:dyDescent="0.2">
      <c r="A482" s="151" t="s">
        <v>149</v>
      </c>
      <c r="B482" s="152" t="s">
        <v>150</v>
      </c>
      <c r="C482" s="153">
        <v>75.78</v>
      </c>
      <c r="D482" s="153">
        <v>0</v>
      </c>
      <c r="E482" s="153">
        <v>54.88</v>
      </c>
      <c r="F482" s="154">
        <v>72.42016363156506</v>
      </c>
      <c r="G482" s="154">
        <v>0</v>
      </c>
    </row>
    <row r="483" spans="1:7" ht="14.25" x14ac:dyDescent="0.2">
      <c r="A483" s="150" t="s">
        <v>152</v>
      </c>
      <c r="B483" s="147" t="s">
        <v>153</v>
      </c>
      <c r="C483" s="148">
        <v>268.13</v>
      </c>
      <c r="D483" s="148">
        <v>6648</v>
      </c>
      <c r="E483" s="148">
        <v>314.24</v>
      </c>
      <c r="F483" s="149">
        <v>117.19688210942454</v>
      </c>
      <c r="G483" s="149">
        <v>4.7268351383874849</v>
      </c>
    </row>
    <row r="484" spans="1:7" ht="14.25" x14ac:dyDescent="0.2">
      <c r="A484" s="151" t="s">
        <v>158</v>
      </c>
      <c r="B484" s="152" t="s">
        <v>159</v>
      </c>
      <c r="C484" s="153">
        <v>0</v>
      </c>
      <c r="D484" s="153">
        <v>0</v>
      </c>
      <c r="E484" s="153">
        <v>198.38</v>
      </c>
      <c r="F484" s="154">
        <v>0</v>
      </c>
      <c r="G484" s="154">
        <v>0</v>
      </c>
    </row>
    <row r="485" spans="1:7" ht="14.25" x14ac:dyDescent="0.2">
      <c r="A485" s="151" t="s">
        <v>166</v>
      </c>
      <c r="B485" s="152" t="s">
        <v>167</v>
      </c>
      <c r="C485" s="153">
        <v>225</v>
      </c>
      <c r="D485" s="153">
        <v>1125</v>
      </c>
      <c r="E485" s="153">
        <v>0</v>
      </c>
      <c r="F485" s="154">
        <v>0</v>
      </c>
      <c r="G485" s="154">
        <v>0</v>
      </c>
    </row>
    <row r="486" spans="1:7" ht="14.25" x14ac:dyDescent="0.2">
      <c r="A486" s="151" t="s">
        <v>170</v>
      </c>
      <c r="B486" s="152" t="s">
        <v>171</v>
      </c>
      <c r="C486" s="153">
        <v>43.13</v>
      </c>
      <c r="D486" s="153">
        <v>5523</v>
      </c>
      <c r="E486" s="153">
        <v>115.86</v>
      </c>
      <c r="F486" s="154">
        <v>268.62972408996058</v>
      </c>
      <c r="G486" s="154">
        <v>2.0977729494839763</v>
      </c>
    </row>
    <row r="487" spans="1:7" ht="42.75" x14ac:dyDescent="0.2">
      <c r="A487" s="150" t="s">
        <v>172</v>
      </c>
      <c r="B487" s="147" t="s">
        <v>173</v>
      </c>
      <c r="C487" s="148">
        <v>218.31</v>
      </c>
      <c r="D487" s="148">
        <v>0</v>
      </c>
      <c r="E487" s="148">
        <v>250.77</v>
      </c>
      <c r="F487" s="149">
        <v>114.86876460079704</v>
      </c>
      <c r="G487" s="149">
        <v>0</v>
      </c>
    </row>
    <row r="488" spans="1:7" ht="28.5" x14ac:dyDescent="0.2">
      <c r="A488" s="151" t="s">
        <v>174</v>
      </c>
      <c r="B488" s="152" t="s">
        <v>175</v>
      </c>
      <c r="C488" s="153">
        <v>218.31</v>
      </c>
      <c r="D488" s="153">
        <v>0</v>
      </c>
      <c r="E488" s="153">
        <v>250.77</v>
      </c>
      <c r="F488" s="154">
        <v>114.86876460079704</v>
      </c>
      <c r="G488" s="154">
        <v>0</v>
      </c>
    </row>
    <row r="489" spans="1:7" ht="14.25" x14ac:dyDescent="0.2">
      <c r="A489" s="150" t="s">
        <v>191</v>
      </c>
      <c r="B489" s="147" t="s">
        <v>192</v>
      </c>
      <c r="C489" s="148">
        <v>2.63</v>
      </c>
      <c r="D489" s="148">
        <v>0</v>
      </c>
      <c r="E489" s="148">
        <v>0</v>
      </c>
      <c r="F489" s="149">
        <v>0</v>
      </c>
      <c r="G489" s="149">
        <v>0</v>
      </c>
    </row>
    <row r="490" spans="1:7" ht="14.25" x14ac:dyDescent="0.2">
      <c r="A490" s="150" t="s">
        <v>193</v>
      </c>
      <c r="B490" s="147" t="s">
        <v>194</v>
      </c>
      <c r="C490" s="148">
        <v>2.63</v>
      </c>
      <c r="D490" s="148">
        <v>0</v>
      </c>
      <c r="E490" s="148">
        <v>0</v>
      </c>
      <c r="F490" s="149">
        <v>0</v>
      </c>
      <c r="G490" s="149">
        <v>0</v>
      </c>
    </row>
    <row r="491" spans="1:7" ht="14.25" x14ac:dyDescent="0.2">
      <c r="A491" s="151" t="s">
        <v>195</v>
      </c>
      <c r="B491" s="233" t="s">
        <v>196</v>
      </c>
      <c r="C491" s="153">
        <v>2.63</v>
      </c>
      <c r="D491" s="153">
        <v>0</v>
      </c>
      <c r="E491" s="153">
        <v>0</v>
      </c>
      <c r="F491" s="154">
        <v>0</v>
      </c>
      <c r="G491" s="154">
        <v>0</v>
      </c>
    </row>
    <row r="492" spans="1:7" ht="14.25" x14ac:dyDescent="0.2">
      <c r="A492" s="146" t="s">
        <v>228</v>
      </c>
      <c r="B492" s="147" t="s">
        <v>2</v>
      </c>
      <c r="C492" s="148">
        <v>267.75</v>
      </c>
      <c r="D492" s="148">
        <v>0</v>
      </c>
      <c r="E492" s="148">
        <v>0</v>
      </c>
      <c r="F492" s="149">
        <v>0</v>
      </c>
      <c r="G492" s="149">
        <v>0</v>
      </c>
    </row>
    <row r="493" spans="1:7" ht="28.5" x14ac:dyDescent="0.2">
      <c r="A493" s="150" t="s">
        <v>235</v>
      </c>
      <c r="B493" s="147" t="s">
        <v>236</v>
      </c>
      <c r="C493" s="148">
        <v>267.75</v>
      </c>
      <c r="D493" s="148">
        <v>0</v>
      </c>
      <c r="E493" s="148">
        <v>0</v>
      </c>
      <c r="F493" s="149">
        <v>0</v>
      </c>
      <c r="G493" s="149">
        <v>0</v>
      </c>
    </row>
    <row r="494" spans="1:7" ht="14.25" x14ac:dyDescent="0.2">
      <c r="A494" s="150" t="s">
        <v>237</v>
      </c>
      <c r="B494" s="147" t="s">
        <v>238</v>
      </c>
      <c r="C494" s="148">
        <v>267.75</v>
      </c>
      <c r="D494" s="148">
        <v>0</v>
      </c>
      <c r="E494" s="148">
        <v>0</v>
      </c>
      <c r="F494" s="149">
        <v>0</v>
      </c>
      <c r="G494" s="149">
        <v>0</v>
      </c>
    </row>
    <row r="495" spans="1:7" ht="14.25" x14ac:dyDescent="0.2">
      <c r="A495" s="151" t="s">
        <v>239</v>
      </c>
      <c r="B495" s="152" t="s">
        <v>240</v>
      </c>
      <c r="C495" s="153">
        <v>267.75</v>
      </c>
      <c r="D495" s="153">
        <v>0</v>
      </c>
      <c r="E495" s="153">
        <v>0</v>
      </c>
      <c r="F495" s="154">
        <v>0</v>
      </c>
      <c r="G495" s="154">
        <v>0</v>
      </c>
    </row>
    <row r="496" spans="1:7" ht="14.25" x14ac:dyDescent="0.2">
      <c r="A496" s="142" t="s">
        <v>362</v>
      </c>
      <c r="B496" s="143" t="s">
        <v>363</v>
      </c>
      <c r="C496" s="144">
        <v>0</v>
      </c>
      <c r="D496" s="144">
        <v>0</v>
      </c>
      <c r="E496" s="144">
        <v>4914.42</v>
      </c>
      <c r="F496" s="145">
        <v>0</v>
      </c>
      <c r="G496" s="145">
        <v>0</v>
      </c>
    </row>
    <row r="497" spans="1:7" ht="14.25" x14ac:dyDescent="0.2">
      <c r="A497" s="146" t="s">
        <v>114</v>
      </c>
      <c r="B497" s="147" t="s">
        <v>115</v>
      </c>
      <c r="C497" s="148">
        <v>0</v>
      </c>
      <c r="D497" s="148">
        <v>0</v>
      </c>
      <c r="E497" s="148">
        <v>4914.42</v>
      </c>
      <c r="F497" s="149">
        <v>0</v>
      </c>
      <c r="G497" s="149">
        <v>0</v>
      </c>
    </row>
    <row r="498" spans="1:7" ht="14.25" x14ac:dyDescent="0.2">
      <c r="A498" s="150" t="s">
        <v>116</v>
      </c>
      <c r="B498" s="147" t="s">
        <v>117</v>
      </c>
      <c r="C498" s="148">
        <v>0</v>
      </c>
      <c r="D498" s="148">
        <v>0</v>
      </c>
      <c r="E498" s="148">
        <v>4023.67</v>
      </c>
      <c r="F498" s="149">
        <v>0</v>
      </c>
      <c r="G498" s="149">
        <v>0</v>
      </c>
    </row>
    <row r="499" spans="1:7" ht="14.25" x14ac:dyDescent="0.2">
      <c r="A499" s="150" t="s">
        <v>118</v>
      </c>
      <c r="B499" s="147" t="s">
        <v>119</v>
      </c>
      <c r="C499" s="148">
        <v>0</v>
      </c>
      <c r="D499" s="148">
        <v>0</v>
      </c>
      <c r="E499" s="148">
        <v>3453.78</v>
      </c>
      <c r="F499" s="149">
        <v>0</v>
      </c>
      <c r="G499" s="149">
        <v>0</v>
      </c>
    </row>
    <row r="500" spans="1:7" ht="14.25" x14ac:dyDescent="0.2">
      <c r="A500" s="151" t="s">
        <v>120</v>
      </c>
      <c r="B500" s="152" t="s">
        <v>121</v>
      </c>
      <c r="C500" s="153">
        <v>0</v>
      </c>
      <c r="D500" s="153">
        <v>0</v>
      </c>
      <c r="E500" s="153">
        <v>3453.78</v>
      </c>
      <c r="F500" s="154">
        <v>0</v>
      </c>
      <c r="G500" s="154">
        <v>0</v>
      </c>
    </row>
    <row r="501" spans="1:7" ht="14.25" x14ac:dyDescent="0.2">
      <c r="A501" s="150" t="s">
        <v>129</v>
      </c>
      <c r="B501" s="147" t="s">
        <v>130</v>
      </c>
      <c r="C501" s="148">
        <v>0</v>
      </c>
      <c r="D501" s="148">
        <v>0</v>
      </c>
      <c r="E501" s="148">
        <v>569.89</v>
      </c>
      <c r="F501" s="149">
        <v>0</v>
      </c>
      <c r="G501" s="149">
        <v>0</v>
      </c>
    </row>
    <row r="502" spans="1:7" ht="14.25" x14ac:dyDescent="0.2">
      <c r="A502" s="151" t="s">
        <v>131</v>
      </c>
      <c r="B502" s="233" t="s">
        <v>132</v>
      </c>
      <c r="C502" s="153">
        <v>0</v>
      </c>
      <c r="D502" s="153">
        <v>0</v>
      </c>
      <c r="E502" s="153">
        <v>569.89</v>
      </c>
      <c r="F502" s="154">
        <v>0</v>
      </c>
      <c r="G502" s="154">
        <v>0</v>
      </c>
    </row>
    <row r="503" spans="1:7" ht="14.25" x14ac:dyDescent="0.2">
      <c r="A503" s="150" t="s">
        <v>133</v>
      </c>
      <c r="B503" s="147" t="s">
        <v>134</v>
      </c>
      <c r="C503" s="148">
        <v>0</v>
      </c>
      <c r="D503" s="148">
        <v>0</v>
      </c>
      <c r="E503" s="148">
        <v>890.75</v>
      </c>
      <c r="F503" s="149">
        <v>0</v>
      </c>
      <c r="G503" s="149">
        <v>0</v>
      </c>
    </row>
    <row r="504" spans="1:7" ht="14.25" x14ac:dyDescent="0.2">
      <c r="A504" s="150" t="s">
        <v>135</v>
      </c>
      <c r="B504" s="147" t="s">
        <v>136</v>
      </c>
      <c r="C504" s="148">
        <v>0</v>
      </c>
      <c r="D504" s="148">
        <v>0</v>
      </c>
      <c r="E504" s="148">
        <v>270.85000000000002</v>
      </c>
      <c r="F504" s="149">
        <v>0</v>
      </c>
      <c r="G504" s="149">
        <v>0</v>
      </c>
    </row>
    <row r="505" spans="1:7" ht="14.25" x14ac:dyDescent="0.2">
      <c r="A505" s="151" t="s">
        <v>137</v>
      </c>
      <c r="B505" s="152" t="s">
        <v>138</v>
      </c>
      <c r="C505" s="153">
        <v>0</v>
      </c>
      <c r="D505" s="153">
        <v>0</v>
      </c>
      <c r="E505" s="153">
        <v>56.24</v>
      </c>
      <c r="F505" s="154">
        <v>0</v>
      </c>
      <c r="G505" s="154">
        <v>0</v>
      </c>
    </row>
    <row r="506" spans="1:7" ht="28.5" x14ac:dyDescent="0.2">
      <c r="A506" s="151" t="s">
        <v>139</v>
      </c>
      <c r="B506" s="152" t="s">
        <v>140</v>
      </c>
      <c r="C506" s="153">
        <v>0</v>
      </c>
      <c r="D506" s="153">
        <v>0</v>
      </c>
      <c r="E506" s="153">
        <v>46.36</v>
      </c>
      <c r="F506" s="154">
        <v>0</v>
      </c>
      <c r="G506" s="154">
        <v>0</v>
      </c>
    </row>
    <row r="507" spans="1:7" ht="14.25" x14ac:dyDescent="0.2">
      <c r="A507" s="151" t="s">
        <v>141</v>
      </c>
      <c r="B507" s="152" t="s">
        <v>142</v>
      </c>
      <c r="C507" s="153">
        <v>0</v>
      </c>
      <c r="D507" s="153">
        <v>0</v>
      </c>
      <c r="E507" s="153">
        <v>168.25</v>
      </c>
      <c r="F507" s="154">
        <v>0</v>
      </c>
      <c r="G507" s="154">
        <v>0</v>
      </c>
    </row>
    <row r="508" spans="1:7" ht="14.25" x14ac:dyDescent="0.2">
      <c r="A508" s="150" t="s">
        <v>143</v>
      </c>
      <c r="B508" s="147" t="s">
        <v>144</v>
      </c>
      <c r="C508" s="148">
        <v>0</v>
      </c>
      <c r="D508" s="148">
        <v>0</v>
      </c>
      <c r="E508" s="148">
        <v>54.88</v>
      </c>
      <c r="F508" s="149">
        <v>0</v>
      </c>
      <c r="G508" s="149">
        <v>0</v>
      </c>
    </row>
    <row r="509" spans="1:7" ht="14.25" x14ac:dyDescent="0.2">
      <c r="A509" s="151" t="s">
        <v>149</v>
      </c>
      <c r="B509" s="152" t="s">
        <v>150</v>
      </c>
      <c r="C509" s="153">
        <v>0</v>
      </c>
      <c r="D509" s="153">
        <v>0</v>
      </c>
      <c r="E509" s="153">
        <v>54.88</v>
      </c>
      <c r="F509" s="154">
        <v>0</v>
      </c>
      <c r="G509" s="154">
        <v>0</v>
      </c>
    </row>
    <row r="510" spans="1:7" ht="14.25" x14ac:dyDescent="0.2">
      <c r="A510" s="150" t="s">
        <v>152</v>
      </c>
      <c r="B510" s="147" t="s">
        <v>153</v>
      </c>
      <c r="C510" s="148">
        <v>0</v>
      </c>
      <c r="D510" s="148">
        <v>0</v>
      </c>
      <c r="E510" s="148">
        <v>314.25</v>
      </c>
      <c r="F510" s="149">
        <v>0</v>
      </c>
      <c r="G510" s="149">
        <v>0</v>
      </c>
    </row>
    <row r="511" spans="1:7" ht="14.25" x14ac:dyDescent="0.2">
      <c r="A511" s="151" t="s">
        <v>158</v>
      </c>
      <c r="B511" s="152" t="s">
        <v>159</v>
      </c>
      <c r="C511" s="153">
        <v>0</v>
      </c>
      <c r="D511" s="153">
        <v>0</v>
      </c>
      <c r="E511" s="153">
        <v>198.39</v>
      </c>
      <c r="F511" s="154">
        <v>0</v>
      </c>
      <c r="G511" s="154">
        <v>0</v>
      </c>
    </row>
    <row r="512" spans="1:7" ht="14.25" x14ac:dyDescent="0.2">
      <c r="A512" s="151" t="s">
        <v>170</v>
      </c>
      <c r="B512" s="152" t="s">
        <v>171</v>
      </c>
      <c r="C512" s="153">
        <v>0</v>
      </c>
      <c r="D512" s="153">
        <v>0</v>
      </c>
      <c r="E512" s="153">
        <v>115.86</v>
      </c>
      <c r="F512" s="154">
        <v>0</v>
      </c>
      <c r="G512" s="154">
        <v>0</v>
      </c>
    </row>
    <row r="513" spans="1:7" ht="42.75" x14ac:dyDescent="0.2">
      <c r="A513" s="150" t="s">
        <v>172</v>
      </c>
      <c r="B513" s="147" t="s">
        <v>173</v>
      </c>
      <c r="C513" s="148">
        <v>0</v>
      </c>
      <c r="D513" s="148">
        <v>0</v>
      </c>
      <c r="E513" s="148">
        <v>250.77</v>
      </c>
      <c r="F513" s="149">
        <v>0</v>
      </c>
      <c r="G513" s="149">
        <v>0</v>
      </c>
    </row>
    <row r="514" spans="1:7" ht="28.5" x14ac:dyDescent="0.2">
      <c r="A514" s="151" t="s">
        <v>174</v>
      </c>
      <c r="B514" s="152" t="s">
        <v>175</v>
      </c>
      <c r="C514" s="153">
        <v>0</v>
      </c>
      <c r="D514" s="153">
        <v>0</v>
      </c>
      <c r="E514" s="153">
        <v>250.77</v>
      </c>
      <c r="F514" s="154">
        <v>0</v>
      </c>
      <c r="G514" s="154">
        <v>0</v>
      </c>
    </row>
    <row r="515" spans="1:7" ht="14.25" x14ac:dyDescent="0.2">
      <c r="A515" s="142" t="s">
        <v>381</v>
      </c>
      <c r="B515" s="143" t="s">
        <v>365</v>
      </c>
      <c r="C515" s="144">
        <v>176034.18</v>
      </c>
      <c r="D515" s="144">
        <v>493594</v>
      </c>
      <c r="E515" s="144">
        <v>16218.91</v>
      </c>
      <c r="F515" s="145">
        <f>E515/C515*100</f>
        <v>9.2135004690566351</v>
      </c>
      <c r="G515" s="145">
        <f>E515/D515*100</f>
        <v>3.2858807035741928</v>
      </c>
    </row>
    <row r="516" spans="1:7" ht="14.25" x14ac:dyDescent="0.2">
      <c r="A516" s="146" t="s">
        <v>114</v>
      </c>
      <c r="B516" s="147" t="s">
        <v>115</v>
      </c>
      <c r="C516" s="148">
        <v>174516.93</v>
      </c>
      <c r="D516" s="148">
        <v>493594</v>
      </c>
      <c r="E516" s="148">
        <v>16218.91</v>
      </c>
      <c r="F516" s="212">
        <f t="shared" ref="F516:F575" si="16">E516/C516*100</f>
        <v>9.2936026321343146</v>
      </c>
      <c r="G516" s="212">
        <f t="shared" ref="G516:G575" si="17">E516/D516*100</f>
        <v>3.2858807035741928</v>
      </c>
    </row>
    <row r="517" spans="1:7" ht="14.25" x14ac:dyDescent="0.2">
      <c r="A517" s="150" t="s">
        <v>116</v>
      </c>
      <c r="B517" s="147" t="s">
        <v>117</v>
      </c>
      <c r="C517" s="148">
        <v>45627.89</v>
      </c>
      <c r="D517" s="148">
        <v>90840</v>
      </c>
      <c r="E517" s="148">
        <v>13680.4</v>
      </c>
      <c r="F517" s="212">
        <f t="shared" si="16"/>
        <v>29.982539188202654</v>
      </c>
      <c r="G517" s="212">
        <f t="shared" si="17"/>
        <v>15.059885512989871</v>
      </c>
    </row>
    <row r="518" spans="1:7" ht="14.25" x14ac:dyDescent="0.2">
      <c r="A518" s="150" t="s">
        <v>118</v>
      </c>
      <c r="B518" s="147" t="s">
        <v>119</v>
      </c>
      <c r="C518" s="148">
        <v>38831.050000000003</v>
      </c>
      <c r="D518" s="148">
        <v>77000</v>
      </c>
      <c r="E518" s="148">
        <v>11742.82</v>
      </c>
      <c r="F518" s="212">
        <f t="shared" si="16"/>
        <v>30.24079956632643</v>
      </c>
      <c r="G518" s="212">
        <f t="shared" si="17"/>
        <v>15.250415584415583</v>
      </c>
    </row>
    <row r="519" spans="1:7" ht="14.25" x14ac:dyDescent="0.2">
      <c r="A519" s="151" t="s">
        <v>120</v>
      </c>
      <c r="B519" s="152" t="s">
        <v>121</v>
      </c>
      <c r="C519" s="153">
        <v>38831.050000000003</v>
      </c>
      <c r="D519" s="153">
        <v>77000</v>
      </c>
      <c r="E519" s="153">
        <v>11742.82</v>
      </c>
      <c r="F519" s="212">
        <f t="shared" si="16"/>
        <v>30.24079956632643</v>
      </c>
      <c r="G519" s="212">
        <f t="shared" si="17"/>
        <v>15.250415584415583</v>
      </c>
    </row>
    <row r="520" spans="1:7" ht="14.25" x14ac:dyDescent="0.2">
      <c r="A520" s="150" t="s">
        <v>126</v>
      </c>
      <c r="B520" s="147" t="s">
        <v>127</v>
      </c>
      <c r="C520" s="148">
        <v>846.6</v>
      </c>
      <c r="D520" s="148">
        <v>1218</v>
      </c>
      <c r="E520" s="148">
        <v>0</v>
      </c>
      <c r="F520" s="212">
        <f t="shared" si="16"/>
        <v>0</v>
      </c>
      <c r="G520" s="212">
        <f t="shared" si="17"/>
        <v>0</v>
      </c>
    </row>
    <row r="521" spans="1:7" ht="14.25" x14ac:dyDescent="0.2">
      <c r="A521" s="151" t="s">
        <v>128</v>
      </c>
      <c r="B521" s="152" t="s">
        <v>127</v>
      </c>
      <c r="C521" s="153">
        <v>846.6</v>
      </c>
      <c r="D521" s="153">
        <v>1218</v>
      </c>
      <c r="E521" s="153">
        <v>0</v>
      </c>
      <c r="F521" s="212">
        <f t="shared" si="16"/>
        <v>0</v>
      </c>
      <c r="G521" s="212">
        <f t="shared" si="17"/>
        <v>0</v>
      </c>
    </row>
    <row r="522" spans="1:7" ht="14.25" x14ac:dyDescent="0.2">
      <c r="A522" s="150" t="s">
        <v>129</v>
      </c>
      <c r="B522" s="147" t="s">
        <v>130</v>
      </c>
      <c r="C522" s="148">
        <v>5950.24</v>
      </c>
      <c r="D522" s="148">
        <v>12622</v>
      </c>
      <c r="E522" s="148">
        <v>1937.58</v>
      </c>
      <c r="F522" s="212">
        <f t="shared" si="16"/>
        <v>32.563056280082819</v>
      </c>
      <c r="G522" s="212">
        <f t="shared" si="17"/>
        <v>15.350816035493581</v>
      </c>
    </row>
    <row r="523" spans="1:7" ht="14.25" x14ac:dyDescent="0.2">
      <c r="A523" s="151" t="s">
        <v>131</v>
      </c>
      <c r="B523" s="233" t="s">
        <v>132</v>
      </c>
      <c r="C523" s="153">
        <v>5950.24</v>
      </c>
      <c r="D523" s="153">
        <v>12622</v>
      </c>
      <c r="E523" s="153">
        <v>1937.58</v>
      </c>
      <c r="F523" s="212">
        <f t="shared" si="16"/>
        <v>32.563056280082819</v>
      </c>
      <c r="G523" s="212">
        <f t="shared" si="17"/>
        <v>15.350816035493581</v>
      </c>
    </row>
    <row r="524" spans="1:7" ht="14.25" x14ac:dyDescent="0.2">
      <c r="A524" s="150" t="s">
        <v>133</v>
      </c>
      <c r="B524" s="147" t="s">
        <v>134</v>
      </c>
      <c r="C524" s="148">
        <v>3674.45</v>
      </c>
      <c r="D524" s="148">
        <v>40622</v>
      </c>
      <c r="E524" s="148">
        <v>2538.5100000000002</v>
      </c>
      <c r="F524" s="212">
        <f t="shared" si="16"/>
        <v>69.085441358570677</v>
      </c>
      <c r="G524" s="212">
        <f t="shared" si="17"/>
        <v>6.2491014721087108</v>
      </c>
    </row>
    <row r="525" spans="1:7" ht="14.25" x14ac:dyDescent="0.2">
      <c r="A525" s="150" t="s">
        <v>135</v>
      </c>
      <c r="B525" s="147" t="s">
        <v>136</v>
      </c>
      <c r="C525" s="148">
        <v>481.52</v>
      </c>
      <c r="D525" s="148">
        <v>2470</v>
      </c>
      <c r="E525" s="148">
        <v>430.86</v>
      </c>
      <c r="F525" s="212">
        <f t="shared" si="16"/>
        <v>89.479149360358861</v>
      </c>
      <c r="G525" s="212">
        <f t="shared" si="17"/>
        <v>17.443724696356274</v>
      </c>
    </row>
    <row r="526" spans="1:7" ht="14.25" x14ac:dyDescent="0.2">
      <c r="A526" s="151" t="s">
        <v>137</v>
      </c>
      <c r="B526" s="152" t="s">
        <v>138</v>
      </c>
      <c r="C526" s="153">
        <v>161.5</v>
      </c>
      <c r="D526" s="153">
        <v>1000</v>
      </c>
      <c r="E526" s="153">
        <v>191.25</v>
      </c>
      <c r="F526" s="212">
        <f t="shared" si="16"/>
        <v>118.42105263157893</v>
      </c>
      <c r="G526" s="212">
        <f t="shared" si="17"/>
        <v>19.125</v>
      </c>
    </row>
    <row r="527" spans="1:7" ht="28.5" x14ac:dyDescent="0.2">
      <c r="A527" s="151" t="s">
        <v>139</v>
      </c>
      <c r="B527" s="152" t="s">
        <v>140</v>
      </c>
      <c r="C527" s="153">
        <v>320.02</v>
      </c>
      <c r="D527" s="153">
        <v>450</v>
      </c>
      <c r="E527" s="153">
        <v>157.56</v>
      </c>
      <c r="F527" s="212">
        <f t="shared" si="16"/>
        <v>49.234422848571967</v>
      </c>
      <c r="G527" s="212">
        <f t="shared" si="17"/>
        <v>35.013333333333335</v>
      </c>
    </row>
    <row r="528" spans="1:7" ht="14.25" x14ac:dyDescent="0.2">
      <c r="A528" s="151" t="s">
        <v>141</v>
      </c>
      <c r="B528" s="152" t="s">
        <v>142</v>
      </c>
      <c r="C528" s="153">
        <v>0</v>
      </c>
      <c r="D528" s="153">
        <v>1020</v>
      </c>
      <c r="E528" s="153">
        <v>82.05</v>
      </c>
      <c r="F528" s="212">
        <v>0</v>
      </c>
      <c r="G528" s="212">
        <f t="shared" si="17"/>
        <v>8.0441176470588243</v>
      </c>
    </row>
    <row r="529" spans="1:7" ht="14.25" x14ac:dyDescent="0.2">
      <c r="A529" s="150" t="s">
        <v>143</v>
      </c>
      <c r="B529" s="147" t="s">
        <v>144</v>
      </c>
      <c r="C529" s="148">
        <v>436.49</v>
      </c>
      <c r="D529" s="148">
        <v>0</v>
      </c>
      <c r="E529" s="148">
        <v>186.6</v>
      </c>
      <c r="F529" s="212">
        <f t="shared" si="16"/>
        <v>42.750120277669588</v>
      </c>
      <c r="G529" s="212">
        <v>0</v>
      </c>
    </row>
    <row r="530" spans="1:7" ht="14.25" x14ac:dyDescent="0.2">
      <c r="A530" s="151" t="s">
        <v>145</v>
      </c>
      <c r="B530" s="233" t="s">
        <v>146</v>
      </c>
      <c r="C530" s="153">
        <v>7.04</v>
      </c>
      <c r="D530" s="153">
        <v>0</v>
      </c>
      <c r="E530" s="153">
        <v>0</v>
      </c>
      <c r="F530" s="212">
        <f t="shared" si="16"/>
        <v>0</v>
      </c>
      <c r="G530" s="212">
        <v>0</v>
      </c>
    </row>
    <row r="531" spans="1:7" ht="14.25" x14ac:dyDescent="0.2">
      <c r="A531" s="151" t="s">
        <v>149</v>
      </c>
      <c r="B531" s="152" t="s">
        <v>150</v>
      </c>
      <c r="C531" s="153">
        <v>429.45</v>
      </c>
      <c r="D531" s="153">
        <v>0</v>
      </c>
      <c r="E531" s="153">
        <v>186.6</v>
      </c>
      <c r="F531" s="212">
        <f t="shared" si="16"/>
        <v>43.450925602514843</v>
      </c>
      <c r="G531" s="212">
        <v>0</v>
      </c>
    </row>
    <row r="532" spans="1:7" ht="14.25" x14ac:dyDescent="0.2">
      <c r="A532" s="150" t="s">
        <v>152</v>
      </c>
      <c r="B532" s="147" t="s">
        <v>153</v>
      </c>
      <c r="C532" s="148">
        <v>1519.37</v>
      </c>
      <c r="D532" s="148">
        <v>38152</v>
      </c>
      <c r="E532" s="148">
        <v>1068.4100000000001</v>
      </c>
      <c r="F532" s="212">
        <f t="shared" si="16"/>
        <v>70.319277068785098</v>
      </c>
      <c r="G532" s="212">
        <f t="shared" si="17"/>
        <v>2.8004036485636408</v>
      </c>
    </row>
    <row r="533" spans="1:7" ht="14.25" x14ac:dyDescent="0.2">
      <c r="A533" s="151" t="s">
        <v>158</v>
      </c>
      <c r="B533" s="152" t="s">
        <v>159</v>
      </c>
      <c r="C533" s="153">
        <v>0</v>
      </c>
      <c r="D533" s="153">
        <v>1275</v>
      </c>
      <c r="E533" s="153">
        <v>674.5</v>
      </c>
      <c r="F533" s="212">
        <v>0</v>
      </c>
      <c r="G533" s="212">
        <f t="shared" si="17"/>
        <v>52.901960784313729</v>
      </c>
    </row>
    <row r="534" spans="1:7" ht="14.25" x14ac:dyDescent="0.2">
      <c r="A534" s="151" t="s">
        <v>166</v>
      </c>
      <c r="B534" s="152" t="s">
        <v>167</v>
      </c>
      <c r="C534" s="153">
        <v>1275</v>
      </c>
      <c r="D534" s="153">
        <v>6375</v>
      </c>
      <c r="E534" s="153"/>
      <c r="F534" s="212">
        <f t="shared" si="16"/>
        <v>0</v>
      </c>
      <c r="G534" s="212">
        <f t="shared" si="17"/>
        <v>0</v>
      </c>
    </row>
    <row r="535" spans="1:7" ht="14.25" x14ac:dyDescent="0.2">
      <c r="A535" s="151" t="s">
        <v>170</v>
      </c>
      <c r="B535" s="152" t="s">
        <v>171</v>
      </c>
      <c r="C535" s="153">
        <v>244.37</v>
      </c>
      <c r="D535" s="153">
        <v>30502</v>
      </c>
      <c r="E535" s="153">
        <v>393.91</v>
      </c>
      <c r="F535" s="212">
        <f t="shared" si="16"/>
        <v>161.1940909276916</v>
      </c>
      <c r="G535" s="212">
        <f t="shared" si="17"/>
        <v>1.2914235132122485</v>
      </c>
    </row>
    <row r="536" spans="1:7" ht="42.75" x14ac:dyDescent="0.2">
      <c r="A536" s="150" t="s">
        <v>172</v>
      </c>
      <c r="B536" s="147" t="s">
        <v>173</v>
      </c>
      <c r="C536" s="148">
        <v>1237.07</v>
      </c>
      <c r="D536" s="148">
        <v>0</v>
      </c>
      <c r="E536" s="148">
        <v>852.64</v>
      </c>
      <c r="F536" s="212">
        <f t="shared" si="16"/>
        <v>68.924151422312406</v>
      </c>
      <c r="G536" s="212">
        <v>0</v>
      </c>
    </row>
    <row r="537" spans="1:7" ht="28.5" x14ac:dyDescent="0.2">
      <c r="A537" s="151" t="s">
        <v>174</v>
      </c>
      <c r="B537" s="152" t="s">
        <v>175</v>
      </c>
      <c r="C537" s="153">
        <v>1237.07</v>
      </c>
      <c r="D537" s="153">
        <v>0</v>
      </c>
      <c r="E537" s="153">
        <v>852.64</v>
      </c>
      <c r="F537" s="212">
        <f t="shared" si="16"/>
        <v>68.924151422312406</v>
      </c>
      <c r="G537" s="212">
        <v>0</v>
      </c>
    </row>
    <row r="538" spans="1:7" ht="14.25" x14ac:dyDescent="0.2">
      <c r="A538" s="150" t="s">
        <v>191</v>
      </c>
      <c r="B538" s="147" t="s">
        <v>192</v>
      </c>
      <c r="C538" s="148">
        <v>14.87</v>
      </c>
      <c r="D538" s="148">
        <v>100</v>
      </c>
      <c r="E538" s="148">
        <v>0</v>
      </c>
      <c r="F538" s="212">
        <f t="shared" si="16"/>
        <v>0</v>
      </c>
      <c r="G538" s="212">
        <f t="shared" si="17"/>
        <v>0</v>
      </c>
    </row>
    <row r="539" spans="1:7" ht="14.25" x14ac:dyDescent="0.2">
      <c r="A539" s="150" t="s">
        <v>193</v>
      </c>
      <c r="B539" s="147" t="s">
        <v>194</v>
      </c>
      <c r="C539" s="148">
        <v>14.87</v>
      </c>
      <c r="D539" s="148">
        <v>100</v>
      </c>
      <c r="E539" s="148">
        <v>0</v>
      </c>
      <c r="F539" s="212">
        <f t="shared" si="16"/>
        <v>0</v>
      </c>
      <c r="G539" s="212">
        <f t="shared" si="17"/>
        <v>0</v>
      </c>
    </row>
    <row r="540" spans="1:7" ht="14.25" x14ac:dyDescent="0.2">
      <c r="A540" s="151" t="s">
        <v>195</v>
      </c>
      <c r="B540" s="233" t="s">
        <v>196</v>
      </c>
      <c r="C540" s="153">
        <v>14.87</v>
      </c>
      <c r="D540" s="153">
        <v>100</v>
      </c>
      <c r="E540" s="153">
        <v>0</v>
      </c>
      <c r="F540" s="212">
        <f t="shared" si="16"/>
        <v>0</v>
      </c>
      <c r="G540" s="212">
        <f t="shared" si="17"/>
        <v>0</v>
      </c>
    </row>
    <row r="541" spans="1:7" ht="28.5" x14ac:dyDescent="0.2">
      <c r="A541" s="150" t="s">
        <v>201</v>
      </c>
      <c r="B541" s="147" t="s">
        <v>202</v>
      </c>
      <c r="C541" s="148">
        <v>110205.72</v>
      </c>
      <c r="D541" s="148">
        <v>306392</v>
      </c>
      <c r="E541" s="148">
        <v>0</v>
      </c>
      <c r="F541" s="212">
        <f t="shared" si="16"/>
        <v>0</v>
      </c>
      <c r="G541" s="212">
        <f t="shared" si="17"/>
        <v>0</v>
      </c>
    </row>
    <row r="542" spans="1:7" ht="14.25" x14ac:dyDescent="0.2">
      <c r="A542" s="150" t="s">
        <v>203</v>
      </c>
      <c r="B542" s="147" t="s">
        <v>204</v>
      </c>
      <c r="C542" s="148">
        <v>97601.35</v>
      </c>
      <c r="D542" s="148">
        <v>236071</v>
      </c>
      <c r="E542" s="148">
        <v>0</v>
      </c>
      <c r="F542" s="212">
        <f t="shared" si="16"/>
        <v>0</v>
      </c>
      <c r="G542" s="212">
        <f t="shared" si="17"/>
        <v>0</v>
      </c>
    </row>
    <row r="543" spans="1:7" ht="14.25" x14ac:dyDescent="0.2">
      <c r="A543" s="151" t="s">
        <v>205</v>
      </c>
      <c r="B543" s="152" t="s">
        <v>206</v>
      </c>
      <c r="C543" s="153">
        <v>25231.279999999999</v>
      </c>
      <c r="D543" s="153">
        <v>117503</v>
      </c>
      <c r="E543" s="153">
        <v>0</v>
      </c>
      <c r="F543" s="212">
        <f t="shared" si="16"/>
        <v>0</v>
      </c>
      <c r="G543" s="212">
        <f t="shared" si="17"/>
        <v>0</v>
      </c>
    </row>
    <row r="544" spans="1:7" ht="14.25" x14ac:dyDescent="0.2">
      <c r="A544" s="151" t="s">
        <v>207</v>
      </c>
      <c r="B544" s="152" t="s">
        <v>208</v>
      </c>
      <c r="C544" s="153">
        <v>72370.070000000007</v>
      </c>
      <c r="D544" s="153">
        <v>118568</v>
      </c>
      <c r="E544" s="153">
        <v>0</v>
      </c>
      <c r="F544" s="212">
        <f t="shared" si="16"/>
        <v>0</v>
      </c>
      <c r="G544" s="212">
        <f t="shared" si="17"/>
        <v>0</v>
      </c>
    </row>
    <row r="545" spans="1:7" ht="14.25" x14ac:dyDescent="0.2">
      <c r="A545" s="150" t="s">
        <v>209</v>
      </c>
      <c r="B545" s="147" t="s">
        <v>210</v>
      </c>
      <c r="C545" s="148">
        <v>12604.37</v>
      </c>
      <c r="D545" s="148">
        <v>0</v>
      </c>
      <c r="E545" s="148">
        <v>0</v>
      </c>
      <c r="F545" s="212">
        <f t="shared" si="16"/>
        <v>0</v>
      </c>
      <c r="G545" s="212">
        <v>0</v>
      </c>
    </row>
    <row r="546" spans="1:7" ht="28.5" x14ac:dyDescent="0.2">
      <c r="A546" s="151" t="s">
        <v>211</v>
      </c>
      <c r="B546" s="152" t="s">
        <v>67</v>
      </c>
      <c r="C546" s="153">
        <v>12009.37</v>
      </c>
      <c r="D546" s="153">
        <v>0</v>
      </c>
      <c r="E546" s="153">
        <v>0</v>
      </c>
      <c r="F546" s="212">
        <f t="shared" si="16"/>
        <v>0</v>
      </c>
      <c r="G546" s="212">
        <v>0</v>
      </c>
    </row>
    <row r="547" spans="1:7" ht="28.5" x14ac:dyDescent="0.2">
      <c r="A547" s="151" t="s">
        <v>212</v>
      </c>
      <c r="B547" s="152" t="s">
        <v>69</v>
      </c>
      <c r="C547" s="153">
        <v>595</v>
      </c>
      <c r="D547" s="153">
        <v>0</v>
      </c>
      <c r="E547" s="153">
        <v>0</v>
      </c>
      <c r="F547" s="212">
        <f t="shared" si="16"/>
        <v>0</v>
      </c>
      <c r="G547" s="212">
        <v>0</v>
      </c>
    </row>
    <row r="548" spans="1:7" ht="28.5" x14ac:dyDescent="0.2">
      <c r="A548" s="150" t="s">
        <v>213</v>
      </c>
      <c r="B548" s="147" t="s">
        <v>70</v>
      </c>
      <c r="C548" s="148">
        <v>0</v>
      </c>
      <c r="D548" s="148">
        <v>70321</v>
      </c>
      <c r="E548" s="148">
        <v>0</v>
      </c>
      <c r="F548" s="212">
        <v>0</v>
      </c>
      <c r="G548" s="212">
        <f t="shared" si="17"/>
        <v>0</v>
      </c>
    </row>
    <row r="549" spans="1:7" ht="42.75" x14ac:dyDescent="0.2">
      <c r="A549" s="151" t="s">
        <v>214</v>
      </c>
      <c r="B549" s="152" t="s">
        <v>71</v>
      </c>
      <c r="C549" s="153">
        <v>0</v>
      </c>
      <c r="D549" s="153">
        <v>70321</v>
      </c>
      <c r="E549" s="153">
        <v>0</v>
      </c>
      <c r="F549" s="212">
        <v>0</v>
      </c>
      <c r="G549" s="212">
        <f t="shared" si="17"/>
        <v>0</v>
      </c>
    </row>
    <row r="550" spans="1:7" ht="14.25" x14ac:dyDescent="0.2">
      <c r="A550" s="150" t="s">
        <v>221</v>
      </c>
      <c r="B550" s="147" t="s">
        <v>222</v>
      </c>
      <c r="C550" s="148">
        <v>14994</v>
      </c>
      <c r="D550" s="148">
        <v>55640</v>
      </c>
      <c r="E550" s="148">
        <v>0</v>
      </c>
      <c r="F550" s="212">
        <f t="shared" si="16"/>
        <v>0</v>
      </c>
      <c r="G550" s="212">
        <f t="shared" si="17"/>
        <v>0</v>
      </c>
    </row>
    <row r="551" spans="1:7" ht="14.25" x14ac:dyDescent="0.2">
      <c r="A551" s="150" t="s">
        <v>223</v>
      </c>
      <c r="B551" s="147" t="s">
        <v>93</v>
      </c>
      <c r="C551" s="148">
        <v>14994</v>
      </c>
      <c r="D551" s="148">
        <v>55640</v>
      </c>
      <c r="E551" s="148">
        <v>0</v>
      </c>
      <c r="F551" s="212">
        <f t="shared" si="16"/>
        <v>0</v>
      </c>
      <c r="G551" s="212">
        <f t="shared" si="17"/>
        <v>0</v>
      </c>
    </row>
    <row r="552" spans="1:7" ht="14.25" x14ac:dyDescent="0.2">
      <c r="A552" s="151" t="s">
        <v>226</v>
      </c>
      <c r="B552" s="152" t="s">
        <v>227</v>
      </c>
      <c r="C552" s="153">
        <v>14994</v>
      </c>
      <c r="D552" s="153">
        <v>55640</v>
      </c>
      <c r="E552" s="153">
        <v>0</v>
      </c>
      <c r="F552" s="212">
        <f t="shared" si="16"/>
        <v>0</v>
      </c>
      <c r="G552" s="212">
        <f t="shared" si="17"/>
        <v>0</v>
      </c>
    </row>
    <row r="553" spans="1:7" ht="14.25" x14ac:dyDescent="0.2">
      <c r="A553" s="146" t="s">
        <v>228</v>
      </c>
      <c r="B553" s="147" t="s">
        <v>2</v>
      </c>
      <c r="C553" s="148">
        <v>1517.25</v>
      </c>
      <c r="D553" s="148">
        <v>0</v>
      </c>
      <c r="E553" s="148">
        <v>0</v>
      </c>
      <c r="F553" s="212">
        <f t="shared" si="16"/>
        <v>0</v>
      </c>
      <c r="G553" s="212">
        <v>0</v>
      </c>
    </row>
    <row r="554" spans="1:7" ht="28.5" x14ac:dyDescent="0.2">
      <c r="A554" s="150" t="s">
        <v>235</v>
      </c>
      <c r="B554" s="147" t="s">
        <v>236</v>
      </c>
      <c r="C554" s="148">
        <v>1517.25</v>
      </c>
      <c r="D554" s="148">
        <v>0</v>
      </c>
      <c r="E554" s="148">
        <v>0</v>
      </c>
      <c r="F554" s="212">
        <f t="shared" si="16"/>
        <v>0</v>
      </c>
      <c r="G554" s="212">
        <v>0</v>
      </c>
    </row>
    <row r="555" spans="1:7" ht="14.25" x14ac:dyDescent="0.2">
      <c r="A555" s="150" t="s">
        <v>237</v>
      </c>
      <c r="B555" s="147" t="s">
        <v>238</v>
      </c>
      <c r="C555" s="148">
        <v>1517.25</v>
      </c>
      <c r="D555" s="148">
        <v>0</v>
      </c>
      <c r="E555" s="148">
        <v>0</v>
      </c>
      <c r="F555" s="212">
        <f t="shared" si="16"/>
        <v>0</v>
      </c>
      <c r="G555" s="212">
        <v>0</v>
      </c>
    </row>
    <row r="556" spans="1:7" ht="14.25" x14ac:dyDescent="0.2">
      <c r="A556" s="151" t="s">
        <v>239</v>
      </c>
      <c r="B556" s="152" t="s">
        <v>240</v>
      </c>
      <c r="C556" s="153">
        <v>1517.25</v>
      </c>
      <c r="D556" s="153">
        <v>0</v>
      </c>
      <c r="E556" s="153">
        <v>0</v>
      </c>
      <c r="F556" s="212">
        <f t="shared" si="16"/>
        <v>0</v>
      </c>
      <c r="G556" s="212">
        <v>0</v>
      </c>
    </row>
    <row r="557" spans="1:7" ht="14.25" x14ac:dyDescent="0.2">
      <c r="A557" s="142" t="s">
        <v>366</v>
      </c>
      <c r="B557" s="143" t="s">
        <v>367</v>
      </c>
      <c r="C557" s="144">
        <v>0</v>
      </c>
      <c r="D557" s="144">
        <v>0</v>
      </c>
      <c r="E557" s="144">
        <v>37844.080000000002</v>
      </c>
      <c r="F557" s="212">
        <v>0</v>
      </c>
      <c r="G557" s="212">
        <v>0</v>
      </c>
    </row>
    <row r="558" spans="1:7" ht="14.25" x14ac:dyDescent="0.2">
      <c r="A558" s="146" t="s">
        <v>114</v>
      </c>
      <c r="B558" s="147" t="s">
        <v>115</v>
      </c>
      <c r="C558" s="148">
        <v>0</v>
      </c>
      <c r="D558" s="148">
        <v>0</v>
      </c>
      <c r="E558" s="148">
        <v>37844.080000000002</v>
      </c>
      <c r="F558" s="212">
        <v>0</v>
      </c>
      <c r="G558" s="212">
        <v>0</v>
      </c>
    </row>
    <row r="559" spans="1:7" ht="14.25" x14ac:dyDescent="0.2">
      <c r="A559" s="150" t="s">
        <v>116</v>
      </c>
      <c r="B559" s="147" t="s">
        <v>117</v>
      </c>
      <c r="C559" s="148">
        <v>0</v>
      </c>
      <c r="D559" s="148">
        <v>0</v>
      </c>
      <c r="E559" s="148">
        <v>31920.880000000001</v>
      </c>
      <c r="F559" s="212">
        <v>0</v>
      </c>
      <c r="G559" s="212">
        <v>0</v>
      </c>
    </row>
    <row r="560" spans="1:7" ht="14.25" x14ac:dyDescent="0.2">
      <c r="A560" s="150" t="s">
        <v>118</v>
      </c>
      <c r="B560" s="147" t="s">
        <v>119</v>
      </c>
      <c r="C560" s="148">
        <v>0</v>
      </c>
      <c r="D560" s="148">
        <v>0</v>
      </c>
      <c r="E560" s="148">
        <v>27399.93</v>
      </c>
      <c r="F560" s="212">
        <v>0</v>
      </c>
      <c r="G560" s="212">
        <v>0</v>
      </c>
    </row>
    <row r="561" spans="1:7" ht="14.25" x14ac:dyDescent="0.2">
      <c r="A561" s="151" t="s">
        <v>120</v>
      </c>
      <c r="B561" s="152" t="s">
        <v>121</v>
      </c>
      <c r="C561" s="153">
        <v>0</v>
      </c>
      <c r="D561" s="153">
        <v>0</v>
      </c>
      <c r="E561" s="153">
        <v>27399.93</v>
      </c>
      <c r="F561" s="212">
        <v>0</v>
      </c>
      <c r="G561" s="212">
        <v>0</v>
      </c>
    </row>
    <row r="562" spans="1:7" ht="14.25" x14ac:dyDescent="0.2">
      <c r="A562" s="150" t="s">
        <v>129</v>
      </c>
      <c r="B562" s="147" t="s">
        <v>130</v>
      </c>
      <c r="C562" s="148">
        <v>0</v>
      </c>
      <c r="D562" s="148">
        <v>0</v>
      </c>
      <c r="E562" s="148">
        <v>4520.95</v>
      </c>
      <c r="F562" s="212">
        <v>0</v>
      </c>
      <c r="G562" s="212">
        <v>0</v>
      </c>
    </row>
    <row r="563" spans="1:7" ht="14.25" x14ac:dyDescent="0.2">
      <c r="A563" s="151" t="s">
        <v>131</v>
      </c>
      <c r="B563" s="233" t="s">
        <v>132</v>
      </c>
      <c r="C563" s="153">
        <v>0</v>
      </c>
      <c r="D563" s="153">
        <v>0</v>
      </c>
      <c r="E563" s="153">
        <v>4520.95</v>
      </c>
      <c r="F563" s="212">
        <v>0</v>
      </c>
      <c r="G563" s="212">
        <v>0</v>
      </c>
    </row>
    <row r="564" spans="1:7" ht="14.25" x14ac:dyDescent="0.2">
      <c r="A564" s="150" t="s">
        <v>133</v>
      </c>
      <c r="B564" s="147" t="s">
        <v>134</v>
      </c>
      <c r="C564" s="148">
        <v>0</v>
      </c>
      <c r="D564" s="148">
        <v>0</v>
      </c>
      <c r="E564" s="148">
        <v>5923.2</v>
      </c>
      <c r="F564" s="212">
        <v>0</v>
      </c>
      <c r="G564" s="212">
        <v>0</v>
      </c>
    </row>
    <row r="565" spans="1:7" ht="14.25" x14ac:dyDescent="0.2">
      <c r="A565" s="150" t="s">
        <v>135</v>
      </c>
      <c r="B565" s="147" t="s">
        <v>136</v>
      </c>
      <c r="C565" s="148">
        <v>0</v>
      </c>
      <c r="D565" s="148">
        <v>0</v>
      </c>
      <c r="E565" s="148">
        <v>1005.35</v>
      </c>
      <c r="F565" s="212">
        <v>0</v>
      </c>
      <c r="G565" s="212">
        <v>0</v>
      </c>
    </row>
    <row r="566" spans="1:7" ht="14.25" x14ac:dyDescent="0.2">
      <c r="A566" s="151" t="s">
        <v>137</v>
      </c>
      <c r="B566" s="152" t="s">
        <v>138</v>
      </c>
      <c r="C566" s="153">
        <v>0</v>
      </c>
      <c r="D566" s="153">
        <v>0</v>
      </c>
      <c r="E566" s="153">
        <v>446.22</v>
      </c>
      <c r="F566" s="212">
        <v>0</v>
      </c>
      <c r="G566" s="212">
        <v>0</v>
      </c>
    </row>
    <row r="567" spans="1:7" ht="28.5" x14ac:dyDescent="0.2">
      <c r="A567" s="151" t="s">
        <v>139</v>
      </c>
      <c r="B567" s="152" t="s">
        <v>140</v>
      </c>
      <c r="C567" s="153">
        <v>0</v>
      </c>
      <c r="D567" s="153">
        <v>0</v>
      </c>
      <c r="E567" s="153">
        <v>367.68</v>
      </c>
      <c r="F567" s="212">
        <v>0</v>
      </c>
      <c r="G567" s="212">
        <v>0</v>
      </c>
    </row>
    <row r="568" spans="1:7" ht="14.25" x14ac:dyDescent="0.2">
      <c r="A568" s="151" t="s">
        <v>141</v>
      </c>
      <c r="B568" s="152" t="s">
        <v>142</v>
      </c>
      <c r="C568" s="153">
        <v>0</v>
      </c>
      <c r="D568" s="153">
        <v>0</v>
      </c>
      <c r="E568" s="153">
        <v>191.45</v>
      </c>
      <c r="F568" s="212">
        <v>0</v>
      </c>
      <c r="G568" s="212">
        <v>0</v>
      </c>
    </row>
    <row r="569" spans="1:7" ht="14.25" x14ac:dyDescent="0.2">
      <c r="A569" s="150" t="s">
        <v>143</v>
      </c>
      <c r="B569" s="147" t="s">
        <v>144</v>
      </c>
      <c r="C569" s="148">
        <v>0</v>
      </c>
      <c r="D569" s="148">
        <v>0</v>
      </c>
      <c r="E569" s="148">
        <v>435.4</v>
      </c>
      <c r="F569" s="212">
        <v>0</v>
      </c>
      <c r="G569" s="212">
        <v>0</v>
      </c>
    </row>
    <row r="570" spans="1:7" ht="14.25" x14ac:dyDescent="0.2">
      <c r="A570" s="151" t="s">
        <v>149</v>
      </c>
      <c r="B570" s="152" t="s">
        <v>150</v>
      </c>
      <c r="C570" s="153">
        <v>0</v>
      </c>
      <c r="D570" s="153">
        <v>0</v>
      </c>
      <c r="E570" s="153">
        <v>435.4</v>
      </c>
      <c r="F570" s="212">
        <v>0</v>
      </c>
      <c r="G570" s="212">
        <v>0</v>
      </c>
    </row>
    <row r="571" spans="1:7" ht="14.25" x14ac:dyDescent="0.2">
      <c r="A571" s="150" t="s">
        <v>152</v>
      </c>
      <c r="B571" s="147" t="s">
        <v>153</v>
      </c>
      <c r="C571" s="148">
        <v>0</v>
      </c>
      <c r="D571" s="148">
        <v>0</v>
      </c>
      <c r="E571" s="148">
        <v>2492.96</v>
      </c>
      <c r="F571" s="212">
        <v>0</v>
      </c>
      <c r="G571" s="212">
        <v>0</v>
      </c>
    </row>
    <row r="572" spans="1:7" ht="14.25" x14ac:dyDescent="0.2">
      <c r="A572" s="151" t="s">
        <v>158</v>
      </c>
      <c r="B572" s="152" t="s">
        <v>159</v>
      </c>
      <c r="C572" s="153">
        <v>0</v>
      </c>
      <c r="D572" s="153">
        <v>0</v>
      </c>
      <c r="E572" s="153">
        <v>1573.84</v>
      </c>
      <c r="F572" s="212">
        <v>0</v>
      </c>
      <c r="G572" s="212">
        <v>0</v>
      </c>
    </row>
    <row r="573" spans="1:7" ht="14.25" x14ac:dyDescent="0.2">
      <c r="A573" s="151" t="s">
        <v>170</v>
      </c>
      <c r="B573" s="152" t="s">
        <v>171</v>
      </c>
      <c r="C573" s="153">
        <v>0</v>
      </c>
      <c r="D573" s="153">
        <v>0</v>
      </c>
      <c r="E573" s="153">
        <v>919.12</v>
      </c>
      <c r="F573" s="212">
        <v>0</v>
      </c>
      <c r="G573" s="212">
        <v>0</v>
      </c>
    </row>
    <row r="574" spans="1:7" ht="42.75" x14ac:dyDescent="0.2">
      <c r="A574" s="150" t="s">
        <v>172</v>
      </c>
      <c r="B574" s="147" t="s">
        <v>173</v>
      </c>
      <c r="C574" s="148">
        <v>0</v>
      </c>
      <c r="D574" s="148">
        <v>0</v>
      </c>
      <c r="E574" s="148">
        <v>1989.49</v>
      </c>
      <c r="F574" s="212">
        <v>0</v>
      </c>
      <c r="G574" s="212">
        <v>0</v>
      </c>
    </row>
    <row r="575" spans="1:7" ht="28.5" x14ac:dyDescent="0.2">
      <c r="A575" s="151" t="s">
        <v>174</v>
      </c>
      <c r="B575" s="152" t="s">
        <v>175</v>
      </c>
      <c r="C575" s="153">
        <v>0</v>
      </c>
      <c r="D575" s="153">
        <v>0</v>
      </c>
      <c r="E575" s="153">
        <v>1989.49</v>
      </c>
      <c r="F575" s="212">
        <v>0</v>
      </c>
      <c r="G575" s="212">
        <v>0</v>
      </c>
    </row>
    <row r="576" spans="1:7" ht="29.25" customHeight="1" x14ac:dyDescent="0.2">
      <c r="A576" s="138" t="s">
        <v>368</v>
      </c>
      <c r="B576" s="139" t="s">
        <v>369</v>
      </c>
      <c r="C576" s="140">
        <v>0</v>
      </c>
      <c r="D576" s="140">
        <v>0</v>
      </c>
      <c r="E576" s="140">
        <v>12599.12</v>
      </c>
      <c r="F576" s="212">
        <v>0</v>
      </c>
      <c r="G576" s="212">
        <v>0</v>
      </c>
    </row>
    <row r="577" spans="1:7" ht="14.25" x14ac:dyDescent="0.2">
      <c r="A577" s="142" t="s">
        <v>116</v>
      </c>
      <c r="B577" s="143" t="s">
        <v>13</v>
      </c>
      <c r="C577" s="144">
        <v>0</v>
      </c>
      <c r="D577" s="144">
        <v>0</v>
      </c>
      <c r="E577" s="144">
        <v>1889.86</v>
      </c>
      <c r="F577" s="212">
        <v>0</v>
      </c>
      <c r="G577" s="212">
        <v>0</v>
      </c>
    </row>
    <row r="578" spans="1:7" ht="14.25" x14ac:dyDescent="0.2">
      <c r="A578" s="146" t="s">
        <v>114</v>
      </c>
      <c r="B578" s="147" t="s">
        <v>115</v>
      </c>
      <c r="C578" s="148">
        <v>0</v>
      </c>
      <c r="D578" s="148">
        <v>0</v>
      </c>
      <c r="E578" s="148">
        <v>1889.86</v>
      </c>
      <c r="F578" s="213">
        <v>0</v>
      </c>
      <c r="G578" s="213">
        <v>0</v>
      </c>
    </row>
    <row r="579" spans="1:7" ht="14.25" x14ac:dyDescent="0.2">
      <c r="A579" s="150" t="s">
        <v>116</v>
      </c>
      <c r="B579" s="147" t="s">
        <v>117</v>
      </c>
      <c r="C579" s="148">
        <v>0</v>
      </c>
      <c r="D579" s="148">
        <v>0</v>
      </c>
      <c r="E579" s="148">
        <v>1879.71</v>
      </c>
      <c r="F579" s="213">
        <v>0</v>
      </c>
      <c r="G579" s="213">
        <v>0</v>
      </c>
    </row>
    <row r="580" spans="1:7" ht="14.25" x14ac:dyDescent="0.2">
      <c r="A580" s="150" t="s">
        <v>118</v>
      </c>
      <c r="B580" s="147" t="s">
        <v>119</v>
      </c>
      <c r="C580" s="148">
        <v>0</v>
      </c>
      <c r="D580" s="148">
        <v>0</v>
      </c>
      <c r="E580" s="148">
        <v>1613.49</v>
      </c>
      <c r="F580" s="213">
        <v>0</v>
      </c>
      <c r="G580" s="213">
        <v>0</v>
      </c>
    </row>
    <row r="581" spans="1:7" ht="14.25" x14ac:dyDescent="0.2">
      <c r="A581" s="151" t="s">
        <v>120</v>
      </c>
      <c r="B581" s="152" t="s">
        <v>121</v>
      </c>
      <c r="C581" s="153">
        <v>0</v>
      </c>
      <c r="D581" s="153">
        <v>0</v>
      </c>
      <c r="E581" s="153">
        <v>1613.49</v>
      </c>
      <c r="F581" s="214">
        <v>0</v>
      </c>
      <c r="G581" s="214">
        <v>0</v>
      </c>
    </row>
    <row r="582" spans="1:7" ht="14.25" x14ac:dyDescent="0.2">
      <c r="A582" s="150" t="s">
        <v>129</v>
      </c>
      <c r="B582" s="147" t="s">
        <v>130</v>
      </c>
      <c r="C582" s="148">
        <v>0</v>
      </c>
      <c r="D582" s="148">
        <v>0</v>
      </c>
      <c r="E582" s="148">
        <v>266.22000000000003</v>
      </c>
      <c r="F582" s="213">
        <v>0</v>
      </c>
      <c r="G582" s="213">
        <v>0</v>
      </c>
    </row>
    <row r="583" spans="1:7" ht="14.25" x14ac:dyDescent="0.2">
      <c r="A583" s="151" t="s">
        <v>131</v>
      </c>
      <c r="B583" s="233" t="s">
        <v>132</v>
      </c>
      <c r="C583" s="153">
        <v>0</v>
      </c>
      <c r="D583" s="153">
        <v>0</v>
      </c>
      <c r="E583" s="153">
        <v>266.22000000000003</v>
      </c>
      <c r="F583" s="214">
        <v>0</v>
      </c>
      <c r="G583" s="214">
        <v>0</v>
      </c>
    </row>
    <row r="584" spans="1:7" ht="14.25" x14ac:dyDescent="0.2">
      <c r="A584" s="150" t="s">
        <v>133</v>
      </c>
      <c r="B584" s="147" t="s">
        <v>134</v>
      </c>
      <c r="C584" s="148">
        <v>0</v>
      </c>
      <c r="D584" s="148">
        <v>0</v>
      </c>
      <c r="E584" s="148">
        <v>10.15</v>
      </c>
      <c r="F584" s="213">
        <v>0</v>
      </c>
      <c r="G584" s="213">
        <v>0</v>
      </c>
    </row>
    <row r="585" spans="1:7" ht="14.25" x14ac:dyDescent="0.2">
      <c r="A585" s="150" t="s">
        <v>135</v>
      </c>
      <c r="B585" s="147" t="s">
        <v>136</v>
      </c>
      <c r="C585" s="148">
        <v>0</v>
      </c>
      <c r="D585" s="148">
        <v>0</v>
      </c>
      <c r="E585" s="148">
        <v>10.15</v>
      </c>
      <c r="F585" s="213">
        <v>0</v>
      </c>
      <c r="G585" s="213">
        <v>0</v>
      </c>
    </row>
    <row r="586" spans="1:7" ht="28.5" x14ac:dyDescent="0.2">
      <c r="A586" s="151" t="s">
        <v>139</v>
      </c>
      <c r="B586" s="152" t="s">
        <v>140</v>
      </c>
      <c r="C586" s="153">
        <v>0</v>
      </c>
      <c r="D586" s="153">
        <v>0</v>
      </c>
      <c r="E586" s="153">
        <v>10.15</v>
      </c>
      <c r="F586" s="214">
        <v>0</v>
      </c>
      <c r="G586" s="214">
        <v>0</v>
      </c>
    </row>
    <row r="587" spans="1:7" ht="14.25" x14ac:dyDescent="0.2">
      <c r="A587" s="142" t="s">
        <v>370</v>
      </c>
      <c r="B587" s="143" t="s">
        <v>371</v>
      </c>
      <c r="C587" s="144">
        <v>0</v>
      </c>
      <c r="D587" s="144">
        <v>0</v>
      </c>
      <c r="E587" s="144">
        <v>4667.46</v>
      </c>
      <c r="F587" s="212">
        <v>0</v>
      </c>
      <c r="G587" s="212">
        <v>0</v>
      </c>
    </row>
    <row r="588" spans="1:7" ht="14.25" x14ac:dyDescent="0.2">
      <c r="A588" s="146" t="s">
        <v>114</v>
      </c>
      <c r="B588" s="147" t="s">
        <v>115</v>
      </c>
      <c r="C588" s="148">
        <v>0</v>
      </c>
      <c r="D588" s="148">
        <v>0</v>
      </c>
      <c r="E588" s="148">
        <v>4667.46</v>
      </c>
      <c r="F588" s="213">
        <v>0</v>
      </c>
      <c r="G588" s="213">
        <v>0</v>
      </c>
    </row>
    <row r="589" spans="1:7" ht="14.25" x14ac:dyDescent="0.2">
      <c r="A589" s="150" t="s">
        <v>116</v>
      </c>
      <c r="B589" s="147" t="s">
        <v>117</v>
      </c>
      <c r="C589" s="148">
        <v>0</v>
      </c>
      <c r="D589" s="148">
        <v>0</v>
      </c>
      <c r="E589" s="148">
        <v>4650.2</v>
      </c>
      <c r="F589" s="213">
        <v>0</v>
      </c>
      <c r="G589" s="213">
        <v>0</v>
      </c>
    </row>
    <row r="590" spans="1:7" ht="14.25" x14ac:dyDescent="0.2">
      <c r="A590" s="150" t="s">
        <v>118</v>
      </c>
      <c r="B590" s="147" t="s">
        <v>119</v>
      </c>
      <c r="C590" s="148">
        <v>0</v>
      </c>
      <c r="D590" s="148">
        <v>0</v>
      </c>
      <c r="E590" s="148">
        <v>4197.62</v>
      </c>
      <c r="F590" s="213">
        <v>0</v>
      </c>
      <c r="G590" s="213">
        <v>0</v>
      </c>
    </row>
    <row r="591" spans="1:7" ht="14.25" x14ac:dyDescent="0.2">
      <c r="A591" s="151" t="s">
        <v>120</v>
      </c>
      <c r="B591" s="152" t="s">
        <v>121</v>
      </c>
      <c r="C591" s="153">
        <v>0</v>
      </c>
      <c r="D591" s="153">
        <v>0</v>
      </c>
      <c r="E591" s="153">
        <v>4197.62</v>
      </c>
      <c r="F591" s="214">
        <v>0</v>
      </c>
      <c r="G591" s="214">
        <v>0</v>
      </c>
    </row>
    <row r="592" spans="1:7" ht="14.25" x14ac:dyDescent="0.2">
      <c r="A592" s="150" t="s">
        <v>129</v>
      </c>
      <c r="B592" s="147" t="s">
        <v>130</v>
      </c>
      <c r="C592" s="148">
        <v>0</v>
      </c>
      <c r="D592" s="148">
        <v>0</v>
      </c>
      <c r="E592" s="148">
        <v>452.58</v>
      </c>
      <c r="F592" s="213">
        <v>0</v>
      </c>
      <c r="G592" s="213">
        <v>0</v>
      </c>
    </row>
    <row r="593" spans="1:7" ht="14.25" x14ac:dyDescent="0.2">
      <c r="A593" s="151" t="s">
        <v>131</v>
      </c>
      <c r="B593" s="233" t="s">
        <v>132</v>
      </c>
      <c r="C593" s="153">
        <v>0</v>
      </c>
      <c r="D593" s="153">
        <v>0</v>
      </c>
      <c r="E593" s="153">
        <v>452.58</v>
      </c>
      <c r="F593" s="214">
        <v>0</v>
      </c>
      <c r="G593" s="214">
        <v>0</v>
      </c>
    </row>
    <row r="594" spans="1:7" ht="14.25" x14ac:dyDescent="0.2">
      <c r="A594" s="150" t="s">
        <v>133</v>
      </c>
      <c r="B594" s="147" t="s">
        <v>134</v>
      </c>
      <c r="C594" s="148">
        <v>0</v>
      </c>
      <c r="D594" s="148">
        <v>0</v>
      </c>
      <c r="E594" s="148">
        <v>17.260000000000002</v>
      </c>
      <c r="F594" s="213">
        <v>0</v>
      </c>
      <c r="G594" s="213">
        <v>0</v>
      </c>
    </row>
    <row r="595" spans="1:7" ht="14.25" x14ac:dyDescent="0.2">
      <c r="A595" s="150" t="s">
        <v>135</v>
      </c>
      <c r="B595" s="147" t="s">
        <v>136</v>
      </c>
      <c r="C595" s="148">
        <v>0</v>
      </c>
      <c r="D595" s="148">
        <v>0</v>
      </c>
      <c r="E595" s="148">
        <v>17.260000000000002</v>
      </c>
      <c r="F595" s="213">
        <v>0</v>
      </c>
      <c r="G595" s="213">
        <v>0</v>
      </c>
    </row>
    <row r="596" spans="1:7" ht="28.5" x14ac:dyDescent="0.2">
      <c r="A596" s="151" t="s">
        <v>139</v>
      </c>
      <c r="B596" s="152" t="s">
        <v>140</v>
      </c>
      <c r="C596" s="153">
        <v>0</v>
      </c>
      <c r="D596" s="153">
        <v>0</v>
      </c>
      <c r="E596" s="153">
        <v>17.260000000000002</v>
      </c>
      <c r="F596" s="214">
        <v>0</v>
      </c>
      <c r="G596" s="214">
        <v>0</v>
      </c>
    </row>
    <row r="597" spans="1:7" ht="14.25" x14ac:dyDescent="0.2">
      <c r="A597" s="142" t="s">
        <v>372</v>
      </c>
      <c r="B597" s="143" t="s">
        <v>373</v>
      </c>
      <c r="C597" s="144">
        <v>0</v>
      </c>
      <c r="D597" s="144">
        <v>0</v>
      </c>
      <c r="E597" s="144">
        <v>6041.8</v>
      </c>
      <c r="F597" s="212">
        <v>0</v>
      </c>
      <c r="G597" s="212">
        <v>0</v>
      </c>
    </row>
    <row r="598" spans="1:7" ht="14.25" x14ac:dyDescent="0.2">
      <c r="A598" s="146" t="s">
        <v>114</v>
      </c>
      <c r="B598" s="147" t="s">
        <v>115</v>
      </c>
      <c r="C598" s="148">
        <v>0</v>
      </c>
      <c r="D598" s="148">
        <v>0</v>
      </c>
      <c r="E598" s="148">
        <v>6041.8</v>
      </c>
      <c r="F598" s="213">
        <v>0</v>
      </c>
      <c r="G598" s="213">
        <v>0</v>
      </c>
    </row>
    <row r="599" spans="1:7" ht="14.25" x14ac:dyDescent="0.2">
      <c r="A599" s="150" t="s">
        <v>116</v>
      </c>
      <c r="B599" s="147" t="s">
        <v>117</v>
      </c>
      <c r="C599" s="148">
        <v>0</v>
      </c>
      <c r="D599" s="148">
        <v>0</v>
      </c>
      <c r="E599" s="148">
        <v>6001.52</v>
      </c>
      <c r="F599" s="213">
        <v>0</v>
      </c>
      <c r="G599" s="213">
        <v>0</v>
      </c>
    </row>
    <row r="600" spans="1:7" ht="14.25" x14ac:dyDescent="0.2">
      <c r="A600" s="150" t="s">
        <v>118</v>
      </c>
      <c r="B600" s="147" t="s">
        <v>119</v>
      </c>
      <c r="C600" s="148">
        <v>0</v>
      </c>
      <c r="D600" s="148">
        <v>0</v>
      </c>
      <c r="E600" s="148">
        <v>4945.49</v>
      </c>
      <c r="F600" s="213">
        <v>0</v>
      </c>
      <c r="G600" s="213">
        <v>0</v>
      </c>
    </row>
    <row r="601" spans="1:7" ht="14.25" x14ac:dyDescent="0.2">
      <c r="A601" s="151" t="s">
        <v>120</v>
      </c>
      <c r="B601" s="152" t="s">
        <v>121</v>
      </c>
      <c r="C601" s="153">
        <v>0</v>
      </c>
      <c r="D601" s="153">
        <v>0</v>
      </c>
      <c r="E601" s="153">
        <v>4945.49</v>
      </c>
      <c r="F601" s="214">
        <v>0</v>
      </c>
      <c r="G601" s="214">
        <v>0</v>
      </c>
    </row>
    <row r="602" spans="1:7" ht="14.25" x14ac:dyDescent="0.2">
      <c r="A602" s="150" t="s">
        <v>129</v>
      </c>
      <c r="B602" s="147" t="s">
        <v>130</v>
      </c>
      <c r="C602" s="148">
        <v>0</v>
      </c>
      <c r="D602" s="148">
        <v>0</v>
      </c>
      <c r="E602" s="148">
        <v>1056.03</v>
      </c>
      <c r="F602" s="213">
        <v>0</v>
      </c>
      <c r="G602" s="213">
        <v>0</v>
      </c>
    </row>
    <row r="603" spans="1:7" ht="14.25" x14ac:dyDescent="0.2">
      <c r="A603" s="151" t="s">
        <v>131</v>
      </c>
      <c r="B603" s="233" t="s">
        <v>132</v>
      </c>
      <c r="C603" s="153">
        <v>0</v>
      </c>
      <c r="D603" s="153">
        <v>0</v>
      </c>
      <c r="E603" s="153">
        <v>1056.03</v>
      </c>
      <c r="F603" s="214">
        <v>0</v>
      </c>
      <c r="G603" s="214">
        <v>0</v>
      </c>
    </row>
    <row r="604" spans="1:7" ht="14.25" x14ac:dyDescent="0.2">
      <c r="A604" s="150" t="s">
        <v>133</v>
      </c>
      <c r="B604" s="147" t="s">
        <v>134</v>
      </c>
      <c r="C604" s="148">
        <v>0</v>
      </c>
      <c r="D604" s="148">
        <v>0</v>
      </c>
      <c r="E604" s="148">
        <v>40.28</v>
      </c>
      <c r="F604" s="213">
        <v>0</v>
      </c>
      <c r="G604" s="213">
        <v>0</v>
      </c>
    </row>
    <row r="605" spans="1:7" ht="14.25" x14ac:dyDescent="0.2">
      <c r="A605" s="150" t="s">
        <v>135</v>
      </c>
      <c r="B605" s="147" t="s">
        <v>136</v>
      </c>
      <c r="C605" s="148">
        <v>0</v>
      </c>
      <c r="D605" s="148">
        <v>0</v>
      </c>
      <c r="E605" s="148">
        <v>40.28</v>
      </c>
      <c r="F605" s="213">
        <v>0</v>
      </c>
      <c r="G605" s="213">
        <v>0</v>
      </c>
    </row>
    <row r="606" spans="1:7" ht="28.5" x14ac:dyDescent="0.2">
      <c r="A606" s="151" t="s">
        <v>139</v>
      </c>
      <c r="B606" s="152" t="s">
        <v>140</v>
      </c>
      <c r="C606" s="153">
        <v>0</v>
      </c>
      <c r="D606" s="153">
        <v>0</v>
      </c>
      <c r="E606" s="153">
        <v>40.28</v>
      </c>
      <c r="F606" s="214">
        <v>0</v>
      </c>
      <c r="G606" s="214">
        <v>0</v>
      </c>
    </row>
    <row r="607" spans="1:7" ht="14.25" x14ac:dyDescent="0.2">
      <c r="A607" s="156"/>
      <c r="B607" s="157" t="s">
        <v>263</v>
      </c>
      <c r="C607" s="144">
        <v>4423976.01</v>
      </c>
      <c r="D607" s="144">
        <f>D263+D189+D6</f>
        <v>8952009.4100000001</v>
      </c>
      <c r="E607" s="144">
        <v>4696916.34</v>
      </c>
      <c r="F607" s="145">
        <v>106.16957075226092</v>
      </c>
      <c r="G607" s="145">
        <v>52.467732381438594</v>
      </c>
    </row>
    <row r="608" spans="1:7" x14ac:dyDescent="0.2">
      <c r="A608" s="5"/>
      <c r="C608" s="5"/>
    </row>
    <row r="609" spans="1:5" x14ac:dyDescent="0.2">
      <c r="A609" s="5"/>
      <c r="C609" s="5"/>
    </row>
    <row r="610" spans="1:5" x14ac:dyDescent="0.2">
      <c r="A610" s="5"/>
      <c r="C610" s="5"/>
    </row>
    <row r="611" spans="1:5" ht="15" x14ac:dyDescent="0.2">
      <c r="A611" s="5"/>
      <c r="C611" s="5"/>
      <c r="E611" s="11" t="s">
        <v>42</v>
      </c>
    </row>
    <row r="612" spans="1:5" ht="15" x14ac:dyDescent="0.2">
      <c r="A612" s="5"/>
      <c r="C612" s="5"/>
      <c r="E612" s="12" t="s">
        <v>43</v>
      </c>
    </row>
    <row r="613" spans="1:5" x14ac:dyDescent="0.2">
      <c r="A613" s="5"/>
      <c r="C613" s="5"/>
    </row>
    <row r="614" spans="1:5" x14ac:dyDescent="0.2">
      <c r="A614" s="5"/>
      <c r="C614" s="5"/>
    </row>
    <row r="615" spans="1:5" x14ac:dyDescent="0.2">
      <c r="A615" s="5"/>
      <c r="C615" s="5"/>
    </row>
    <row r="616" spans="1:5" x14ac:dyDescent="0.2">
      <c r="A616" s="5"/>
      <c r="C616" s="5"/>
    </row>
    <row r="617" spans="1:5" x14ac:dyDescent="0.2">
      <c r="A617" s="5"/>
      <c r="C617" s="5"/>
    </row>
    <row r="618" spans="1:5" ht="23.25" customHeight="1" x14ac:dyDescent="0.2">
      <c r="A618" s="5"/>
      <c r="C618" s="5"/>
    </row>
    <row r="619" spans="1:5" x14ac:dyDescent="0.2">
      <c r="A619" s="5"/>
      <c r="C619" s="5"/>
    </row>
    <row r="620" spans="1:5" x14ac:dyDescent="0.2">
      <c r="A620" s="5"/>
      <c r="C620" s="5"/>
    </row>
    <row r="621" spans="1:5" x14ac:dyDescent="0.2">
      <c r="A621" s="5"/>
      <c r="C621" s="5"/>
    </row>
    <row r="622" spans="1:5" x14ac:dyDescent="0.2">
      <c r="A622" s="5"/>
      <c r="C622" s="5"/>
    </row>
    <row r="623" spans="1:5" x14ac:dyDescent="0.2">
      <c r="A623" s="5"/>
      <c r="C623" s="5"/>
    </row>
    <row r="624" spans="1:5" x14ac:dyDescent="0.2">
      <c r="A624" s="5"/>
      <c r="C624" s="5"/>
    </row>
    <row r="625" s="5" customFormat="1" x14ac:dyDescent="0.2"/>
    <row r="626" s="5" customFormat="1" x14ac:dyDescent="0.2"/>
    <row r="627" s="5" customFormat="1" x14ac:dyDescent="0.2"/>
    <row r="628" s="5" customFormat="1" x14ac:dyDescent="0.2"/>
    <row r="629" s="5" customFormat="1" x14ac:dyDescent="0.2"/>
    <row r="630" s="5" customFormat="1" x14ac:dyDescent="0.2"/>
    <row r="631" s="5" customFormat="1" x14ac:dyDescent="0.2"/>
    <row r="632" s="5" customFormat="1" x14ac:dyDescent="0.2"/>
    <row r="633" s="5" customFormat="1" x14ac:dyDescent="0.2"/>
    <row r="634" s="5" customFormat="1" x14ac:dyDescent="0.2"/>
    <row r="635" s="5" customFormat="1" x14ac:dyDescent="0.2"/>
    <row r="636" s="5" customFormat="1" x14ac:dyDescent="0.2"/>
    <row r="637" s="5" customFormat="1" x14ac:dyDescent="0.2"/>
    <row r="638" s="5" customFormat="1" x14ac:dyDescent="0.2"/>
    <row r="639" s="5" customFormat="1" x14ac:dyDescent="0.2"/>
    <row r="640" s="5" customFormat="1" x14ac:dyDescent="0.2"/>
    <row r="641" s="5" customFormat="1" x14ac:dyDescent="0.2"/>
    <row r="642" s="5" customFormat="1" x14ac:dyDescent="0.2"/>
    <row r="643" s="5" customFormat="1" x14ac:dyDescent="0.2"/>
    <row r="644" s="5" customFormat="1" x14ac:dyDescent="0.2"/>
    <row r="645" s="5" customFormat="1" x14ac:dyDescent="0.2"/>
    <row r="646" s="5" customFormat="1" x14ac:dyDescent="0.2"/>
    <row r="647" s="5" customFormat="1" x14ac:dyDescent="0.2"/>
    <row r="648" s="5" customFormat="1" x14ac:dyDescent="0.2"/>
    <row r="649" s="5" customFormat="1" x14ac:dyDescent="0.2"/>
    <row r="650" s="5" customFormat="1" x14ac:dyDescent="0.2"/>
    <row r="651" s="5" customFormat="1" x14ac:dyDescent="0.2"/>
    <row r="652" s="5" customFormat="1" x14ac:dyDescent="0.2"/>
    <row r="653" s="5" customFormat="1" x14ac:dyDescent="0.2"/>
    <row r="654" s="5" customFormat="1" x14ac:dyDescent="0.2"/>
    <row r="655" s="5" customFormat="1" x14ac:dyDescent="0.2"/>
    <row r="656" s="5" customFormat="1" x14ac:dyDescent="0.2"/>
    <row r="657" s="5" customFormat="1" x14ac:dyDescent="0.2"/>
    <row r="658" s="5" customFormat="1" x14ac:dyDescent="0.2"/>
    <row r="659" s="5" customFormat="1" x14ac:dyDescent="0.2"/>
    <row r="660" s="5" customFormat="1" x14ac:dyDescent="0.2"/>
    <row r="661" s="5" customFormat="1" x14ac:dyDescent="0.2"/>
    <row r="662" s="5" customFormat="1" x14ac:dyDescent="0.2"/>
    <row r="663" s="5" customFormat="1" x14ac:dyDescent="0.2"/>
    <row r="664" s="5" customFormat="1" x14ac:dyDescent="0.2"/>
    <row r="665" s="5" customFormat="1" x14ac:dyDescent="0.2"/>
    <row r="666" s="5" customFormat="1" x14ac:dyDescent="0.2"/>
    <row r="667" s="5" customFormat="1" x14ac:dyDescent="0.2"/>
    <row r="668" s="5" customFormat="1" x14ac:dyDescent="0.2"/>
    <row r="669" s="5" customFormat="1" x14ac:dyDescent="0.2"/>
    <row r="670" s="5" customFormat="1" x14ac:dyDescent="0.2"/>
    <row r="671" s="5" customFormat="1" x14ac:dyDescent="0.2"/>
    <row r="672" s="5" customFormat="1" x14ac:dyDescent="0.2"/>
    <row r="673" s="5" customFormat="1" x14ac:dyDescent="0.2"/>
    <row r="674" s="5" customFormat="1" x14ac:dyDescent="0.2"/>
    <row r="675" s="5" customFormat="1" x14ac:dyDescent="0.2"/>
    <row r="676" s="5" customFormat="1" x14ac:dyDescent="0.2"/>
    <row r="677" s="5" customFormat="1" x14ac:dyDescent="0.2"/>
    <row r="678" s="5" customFormat="1" x14ac:dyDescent="0.2"/>
    <row r="679" s="5" customFormat="1" x14ac:dyDescent="0.2"/>
    <row r="680" s="5" customFormat="1" x14ac:dyDescent="0.2"/>
    <row r="681" s="5" customFormat="1" x14ac:dyDescent="0.2"/>
    <row r="682" s="5" customFormat="1" x14ac:dyDescent="0.2"/>
    <row r="683" s="5" customFormat="1" x14ac:dyDescent="0.2"/>
    <row r="684" s="5" customFormat="1" x14ac:dyDescent="0.2"/>
    <row r="685" s="5" customFormat="1" x14ac:dyDescent="0.2"/>
    <row r="686" s="5" customFormat="1" x14ac:dyDescent="0.2"/>
    <row r="687" s="5" customFormat="1" x14ac:dyDescent="0.2"/>
    <row r="688" s="5" customFormat="1" x14ac:dyDescent="0.2"/>
    <row r="689" s="5" customFormat="1" x14ac:dyDescent="0.2"/>
    <row r="690" s="5" customFormat="1" x14ac:dyDescent="0.2"/>
    <row r="691" s="5" customFormat="1" x14ac:dyDescent="0.2"/>
    <row r="692" s="5" customFormat="1" x14ac:dyDescent="0.2"/>
    <row r="693" s="5" customFormat="1" x14ac:dyDescent="0.2"/>
    <row r="694" s="5" customFormat="1" x14ac:dyDescent="0.2"/>
    <row r="695" s="5" customFormat="1" x14ac:dyDescent="0.2"/>
    <row r="696" s="5" customFormat="1" x14ac:dyDescent="0.2"/>
    <row r="697" s="5" customFormat="1" x14ac:dyDescent="0.2"/>
    <row r="698" s="5" customFormat="1" x14ac:dyDescent="0.2"/>
    <row r="699" s="5" customFormat="1" x14ac:dyDescent="0.2"/>
    <row r="700" s="5" customFormat="1" x14ac:dyDescent="0.2"/>
    <row r="701" s="5" customFormat="1" x14ac:dyDescent="0.2"/>
    <row r="702" s="5" customFormat="1" x14ac:dyDescent="0.2"/>
    <row r="703" s="5" customFormat="1" x14ac:dyDescent="0.2"/>
    <row r="704" s="5" customFormat="1" x14ac:dyDescent="0.2"/>
    <row r="705" s="5" customFormat="1" x14ac:dyDescent="0.2"/>
    <row r="706" s="5" customFormat="1" x14ac:dyDescent="0.2"/>
    <row r="707" s="5" customFormat="1" x14ac:dyDescent="0.2"/>
    <row r="708" s="5" customFormat="1" x14ac:dyDescent="0.2"/>
    <row r="709" s="5" customFormat="1" x14ac:dyDescent="0.2"/>
    <row r="710" s="5" customFormat="1" x14ac:dyDescent="0.2"/>
    <row r="711" s="5" customFormat="1" x14ac:dyDescent="0.2"/>
    <row r="712" s="5" customFormat="1" x14ac:dyDescent="0.2"/>
    <row r="713" s="5" customFormat="1" x14ac:dyDescent="0.2"/>
    <row r="714" s="5" customFormat="1" x14ac:dyDescent="0.2"/>
    <row r="715" s="5" customFormat="1" x14ac:dyDescent="0.2"/>
    <row r="716" s="5" customFormat="1" x14ac:dyDescent="0.2"/>
    <row r="717" s="5" customFormat="1" x14ac:dyDescent="0.2"/>
    <row r="718" s="5" customFormat="1" x14ac:dyDescent="0.2"/>
    <row r="719" s="5" customFormat="1" x14ac:dyDescent="0.2"/>
    <row r="720" s="5" customFormat="1" x14ac:dyDescent="0.2"/>
    <row r="721" s="5" customFormat="1" x14ac:dyDescent="0.2"/>
    <row r="722" s="5" customFormat="1" x14ac:dyDescent="0.2"/>
    <row r="723" s="5" customFormat="1" x14ac:dyDescent="0.2"/>
    <row r="724" s="5" customFormat="1" x14ac:dyDescent="0.2"/>
    <row r="725" s="5" customFormat="1" x14ac:dyDescent="0.2"/>
    <row r="726" s="5" customFormat="1" x14ac:dyDescent="0.2"/>
    <row r="727" s="5" customFormat="1" x14ac:dyDescent="0.2"/>
    <row r="728" s="5" customFormat="1" x14ac:dyDescent="0.2"/>
    <row r="729" s="5" customFormat="1" x14ac:dyDescent="0.2"/>
    <row r="730" s="5" customFormat="1" x14ac:dyDescent="0.2"/>
    <row r="731" s="5" customFormat="1" x14ac:dyDescent="0.2"/>
    <row r="732" s="5" customFormat="1" x14ac:dyDescent="0.2"/>
    <row r="733" s="5" customFormat="1" x14ac:dyDescent="0.2"/>
    <row r="734" s="5" customFormat="1" x14ac:dyDescent="0.2"/>
    <row r="735" s="5" customFormat="1" x14ac:dyDescent="0.2"/>
    <row r="736" s="5" customFormat="1" x14ac:dyDescent="0.2"/>
    <row r="737" s="5" customFormat="1" x14ac:dyDescent="0.2"/>
    <row r="738" s="5" customFormat="1" x14ac:dyDescent="0.2"/>
    <row r="739" s="5" customFormat="1" x14ac:dyDescent="0.2"/>
    <row r="740" s="5" customFormat="1" x14ac:dyDescent="0.2"/>
    <row r="741" s="5" customFormat="1" x14ac:dyDescent="0.2"/>
    <row r="742" s="5" customFormat="1" x14ac:dyDescent="0.2"/>
    <row r="743" s="5" customFormat="1" x14ac:dyDescent="0.2"/>
    <row r="744" s="5" customFormat="1" x14ac:dyDescent="0.2"/>
    <row r="745" s="5" customFormat="1" x14ac:dyDescent="0.2"/>
    <row r="746" s="5" customFormat="1" x14ac:dyDescent="0.2"/>
    <row r="747" s="5" customFormat="1" x14ac:dyDescent="0.2"/>
    <row r="748" s="5" customFormat="1" x14ac:dyDescent="0.2"/>
    <row r="749" s="5" customFormat="1" x14ac:dyDescent="0.2"/>
    <row r="750" s="5" customFormat="1" x14ac:dyDescent="0.2"/>
    <row r="751" s="5" customFormat="1" x14ac:dyDescent="0.2"/>
    <row r="752" s="5" customFormat="1" x14ac:dyDescent="0.2"/>
    <row r="753" s="5" customFormat="1" x14ac:dyDescent="0.2"/>
    <row r="754" s="5" customFormat="1" x14ac:dyDescent="0.2"/>
    <row r="755" s="5" customFormat="1" x14ac:dyDescent="0.2"/>
    <row r="756" s="5" customFormat="1" x14ac:dyDescent="0.2"/>
    <row r="757" s="5" customFormat="1" x14ac:dyDescent="0.2"/>
    <row r="758" s="5" customFormat="1" x14ac:dyDescent="0.2"/>
    <row r="759" s="5" customFormat="1" x14ac:dyDescent="0.2"/>
    <row r="760" s="5" customFormat="1" x14ac:dyDescent="0.2"/>
    <row r="761" s="5" customFormat="1" x14ac:dyDescent="0.2"/>
    <row r="762" s="5" customFormat="1" x14ac:dyDescent="0.2"/>
    <row r="763" s="5" customFormat="1" x14ac:dyDescent="0.2"/>
    <row r="764" s="5" customFormat="1" x14ac:dyDescent="0.2"/>
    <row r="765" s="5" customFormat="1" x14ac:dyDescent="0.2"/>
    <row r="766" s="5" customFormat="1" x14ac:dyDescent="0.2"/>
    <row r="767" s="5" customFormat="1" x14ac:dyDescent="0.2"/>
    <row r="768" s="5" customFormat="1" x14ac:dyDescent="0.2"/>
    <row r="769" s="5" customFormat="1" x14ac:dyDescent="0.2"/>
    <row r="770" s="5" customFormat="1" x14ac:dyDescent="0.2"/>
    <row r="771" s="5" customFormat="1" x14ac:dyDescent="0.2"/>
    <row r="772" s="5" customFormat="1" x14ac:dyDescent="0.2"/>
    <row r="773" s="5" customFormat="1" x14ac:dyDescent="0.2"/>
    <row r="774" s="5" customFormat="1" x14ac:dyDescent="0.2"/>
    <row r="775" s="5" customFormat="1" x14ac:dyDescent="0.2"/>
    <row r="776" s="5" customFormat="1" x14ac:dyDescent="0.2"/>
    <row r="777" s="5" customFormat="1" x14ac:dyDescent="0.2"/>
    <row r="778" s="5" customFormat="1" x14ac:dyDescent="0.2"/>
    <row r="779" s="5" customFormat="1" x14ac:dyDescent="0.2"/>
    <row r="780" s="5" customFormat="1" x14ac:dyDescent="0.2"/>
    <row r="781" s="5" customFormat="1" x14ac:dyDescent="0.2"/>
    <row r="782" s="5" customFormat="1" x14ac:dyDescent="0.2"/>
    <row r="783" s="5" customFormat="1" x14ac:dyDescent="0.2"/>
    <row r="784" s="5" customFormat="1" x14ac:dyDescent="0.2"/>
    <row r="785" s="5" customFormat="1" x14ac:dyDescent="0.2"/>
    <row r="786" s="5" customFormat="1" x14ac:dyDescent="0.2"/>
    <row r="787" s="5" customFormat="1" x14ac:dyDescent="0.2"/>
    <row r="788" s="5" customFormat="1" x14ac:dyDescent="0.2"/>
    <row r="789" s="5" customFormat="1" x14ac:dyDescent="0.2"/>
    <row r="790" s="5" customFormat="1" x14ac:dyDescent="0.2"/>
    <row r="791" s="5" customFormat="1" x14ac:dyDescent="0.2"/>
    <row r="792" s="5" customFormat="1" x14ac:dyDescent="0.2"/>
    <row r="793" s="5" customFormat="1" x14ac:dyDescent="0.2"/>
    <row r="794" s="5" customFormat="1" x14ac:dyDescent="0.2"/>
    <row r="795" s="5" customFormat="1" x14ac:dyDescent="0.2"/>
    <row r="796" s="5" customFormat="1" x14ac:dyDescent="0.2"/>
    <row r="797" s="5" customFormat="1" x14ac:dyDescent="0.2"/>
    <row r="798" s="5" customFormat="1" x14ac:dyDescent="0.2"/>
    <row r="799" s="5" customFormat="1" x14ac:dyDescent="0.2"/>
    <row r="800" s="5" customFormat="1" x14ac:dyDescent="0.2"/>
    <row r="801" s="5" customFormat="1" x14ac:dyDescent="0.2"/>
    <row r="802" s="5" customFormat="1" x14ac:dyDescent="0.2"/>
    <row r="803" s="5" customFormat="1" x14ac:dyDescent="0.2"/>
    <row r="804" s="5" customFormat="1" x14ac:dyDescent="0.2"/>
    <row r="805" s="5" customFormat="1" x14ac:dyDescent="0.2"/>
    <row r="806" s="5" customFormat="1" x14ac:dyDescent="0.2"/>
    <row r="807" s="5" customFormat="1" x14ac:dyDescent="0.2"/>
    <row r="808" s="5" customFormat="1" x14ac:dyDescent="0.2"/>
    <row r="809" s="5" customFormat="1" x14ac:dyDescent="0.2"/>
    <row r="810" s="5" customFormat="1" x14ac:dyDescent="0.2"/>
    <row r="811" s="5" customFormat="1" x14ac:dyDescent="0.2"/>
    <row r="812" s="5" customFormat="1" x14ac:dyDescent="0.2"/>
    <row r="813" s="5" customFormat="1" x14ac:dyDescent="0.2"/>
    <row r="814" s="5" customFormat="1" x14ac:dyDescent="0.2"/>
    <row r="815" s="5" customFormat="1" x14ac:dyDescent="0.2"/>
    <row r="816" s="5" customFormat="1" x14ac:dyDescent="0.2"/>
    <row r="817" s="5" customFormat="1" x14ac:dyDescent="0.2"/>
    <row r="818" s="5" customFormat="1" x14ac:dyDescent="0.2"/>
    <row r="819" s="5" customFormat="1" x14ac:dyDescent="0.2"/>
    <row r="820" s="5" customFormat="1" x14ac:dyDescent="0.2"/>
    <row r="821" s="5" customFormat="1" x14ac:dyDescent="0.2"/>
    <row r="822" s="5" customFormat="1" x14ac:dyDescent="0.2"/>
    <row r="823" s="5" customFormat="1" x14ac:dyDescent="0.2"/>
    <row r="824" s="5" customFormat="1" x14ac:dyDescent="0.2"/>
    <row r="825" s="5" customFormat="1" x14ac:dyDescent="0.2"/>
    <row r="826" s="5" customFormat="1" x14ac:dyDescent="0.2"/>
    <row r="827" s="5" customFormat="1" x14ac:dyDescent="0.2"/>
    <row r="828" s="5" customFormat="1" x14ac:dyDescent="0.2"/>
    <row r="829" s="5" customFormat="1" x14ac:dyDescent="0.2"/>
    <row r="830" s="5" customFormat="1" x14ac:dyDescent="0.2"/>
    <row r="831" s="5" customFormat="1" x14ac:dyDescent="0.2"/>
    <row r="832" s="5" customFormat="1" x14ac:dyDescent="0.2"/>
    <row r="833" s="5" customFormat="1" x14ac:dyDescent="0.2"/>
    <row r="834" s="5" customFormat="1" x14ac:dyDescent="0.2"/>
    <row r="835" s="5" customFormat="1" x14ac:dyDescent="0.2"/>
    <row r="836" s="5" customFormat="1" x14ac:dyDescent="0.2"/>
    <row r="837" s="5" customFormat="1" x14ac:dyDescent="0.2"/>
    <row r="838" s="5" customFormat="1" x14ac:dyDescent="0.2"/>
    <row r="839" s="5" customFormat="1" x14ac:dyDescent="0.2"/>
    <row r="840" s="5" customFormat="1" x14ac:dyDescent="0.2"/>
    <row r="841" s="5" customFormat="1" x14ac:dyDescent="0.2"/>
    <row r="842" s="5" customFormat="1" x14ac:dyDescent="0.2"/>
    <row r="843" s="5" customFormat="1" x14ac:dyDescent="0.2"/>
    <row r="844" s="5" customFormat="1" x14ac:dyDescent="0.2"/>
    <row r="845" s="5" customFormat="1" x14ac:dyDescent="0.2"/>
    <row r="846" s="5" customFormat="1" x14ac:dyDescent="0.2"/>
    <row r="847" s="5" customFormat="1" x14ac:dyDescent="0.2"/>
    <row r="848" s="5" customFormat="1" x14ac:dyDescent="0.2"/>
    <row r="849" s="5" customFormat="1" x14ac:dyDescent="0.2"/>
    <row r="850" s="5" customFormat="1" x14ac:dyDescent="0.2"/>
    <row r="851" s="5" customFormat="1" x14ac:dyDescent="0.2"/>
    <row r="852" s="5" customFormat="1" x14ac:dyDescent="0.2"/>
    <row r="853" s="5" customFormat="1" x14ac:dyDescent="0.2"/>
    <row r="854" s="5" customFormat="1" x14ac:dyDescent="0.2"/>
    <row r="855" s="5" customFormat="1" x14ac:dyDescent="0.2"/>
    <row r="856" s="5" customFormat="1" x14ac:dyDescent="0.2"/>
    <row r="857" s="5" customFormat="1" x14ac:dyDescent="0.2"/>
    <row r="858" s="5" customFormat="1" x14ac:dyDescent="0.2"/>
    <row r="859" s="5" customFormat="1" x14ac:dyDescent="0.2"/>
    <row r="860" s="5" customFormat="1" x14ac:dyDescent="0.2"/>
    <row r="861" s="5" customFormat="1" x14ac:dyDescent="0.2"/>
    <row r="862" s="5" customFormat="1" x14ac:dyDescent="0.2"/>
    <row r="863" s="5" customFormat="1" x14ac:dyDescent="0.2"/>
    <row r="864" s="5" customFormat="1" x14ac:dyDescent="0.2"/>
    <row r="865" s="5" customFormat="1" x14ac:dyDescent="0.2"/>
    <row r="866" s="5" customFormat="1" x14ac:dyDescent="0.2"/>
    <row r="867" s="5" customFormat="1" x14ac:dyDescent="0.2"/>
    <row r="868" s="5" customFormat="1" x14ac:dyDescent="0.2"/>
    <row r="869" s="5" customFormat="1" x14ac:dyDescent="0.2"/>
    <row r="870" s="5" customFormat="1" x14ac:dyDescent="0.2"/>
    <row r="871" s="5" customFormat="1" x14ac:dyDescent="0.2"/>
    <row r="872" s="5" customFormat="1" x14ac:dyDescent="0.2"/>
    <row r="873" s="5" customFormat="1" x14ac:dyDescent="0.2"/>
    <row r="874" s="5" customFormat="1" x14ac:dyDescent="0.2"/>
    <row r="875" s="5" customFormat="1" x14ac:dyDescent="0.2"/>
    <row r="876" s="5" customFormat="1" x14ac:dyDescent="0.2"/>
    <row r="877" s="5" customFormat="1" x14ac:dyDescent="0.2"/>
    <row r="878" s="5" customFormat="1" x14ac:dyDescent="0.2"/>
    <row r="879" s="5" customFormat="1" x14ac:dyDescent="0.2"/>
    <row r="880" s="5" customFormat="1" x14ac:dyDescent="0.2"/>
    <row r="881" s="5" customFormat="1" x14ac:dyDescent="0.2"/>
    <row r="882" s="5" customFormat="1" x14ac:dyDescent="0.2"/>
    <row r="883" s="5" customFormat="1" x14ac:dyDescent="0.2"/>
    <row r="884" s="5" customFormat="1" x14ac:dyDescent="0.2"/>
    <row r="885" s="5" customFormat="1" x14ac:dyDescent="0.2"/>
    <row r="886" s="5" customFormat="1" x14ac:dyDescent="0.2"/>
    <row r="887" s="5" customFormat="1" x14ac:dyDescent="0.2"/>
    <row r="888" s="5" customFormat="1" x14ac:dyDescent="0.2"/>
    <row r="889" s="5" customFormat="1" x14ac:dyDescent="0.2"/>
    <row r="890" s="5" customFormat="1" x14ac:dyDescent="0.2"/>
    <row r="891" s="5" customFormat="1" x14ac:dyDescent="0.2"/>
    <row r="892" s="5" customFormat="1" x14ac:dyDescent="0.2"/>
    <row r="893" s="5" customFormat="1" x14ac:dyDescent="0.2"/>
    <row r="894" s="5" customFormat="1" x14ac:dyDescent="0.2"/>
    <row r="895" s="5" customFormat="1" x14ac:dyDescent="0.2"/>
    <row r="896" s="5" customFormat="1" x14ac:dyDescent="0.2"/>
    <row r="897" s="5" customFormat="1" x14ac:dyDescent="0.2"/>
    <row r="898" s="5" customFormat="1" x14ac:dyDescent="0.2"/>
    <row r="899" s="5" customFormat="1" x14ac:dyDescent="0.2"/>
    <row r="900" s="5" customFormat="1" x14ac:dyDescent="0.2"/>
    <row r="901" s="5" customFormat="1" x14ac:dyDescent="0.2"/>
    <row r="902" s="5" customFormat="1" x14ac:dyDescent="0.2"/>
    <row r="903" s="5" customFormat="1" x14ac:dyDescent="0.2"/>
    <row r="904" s="5" customFormat="1" x14ac:dyDescent="0.2"/>
    <row r="905" s="5" customFormat="1" x14ac:dyDescent="0.2"/>
    <row r="906" s="5" customFormat="1" x14ac:dyDescent="0.2"/>
    <row r="907" s="5" customFormat="1" x14ac:dyDescent="0.2"/>
    <row r="908" s="5" customFormat="1" x14ac:dyDescent="0.2"/>
    <row r="909" s="5" customFormat="1" x14ac:dyDescent="0.2"/>
    <row r="910" s="5" customFormat="1" x14ac:dyDescent="0.2"/>
    <row r="911" s="5" customFormat="1" x14ac:dyDescent="0.2"/>
    <row r="912" s="5" customFormat="1" x14ac:dyDescent="0.2"/>
    <row r="913" s="5" customFormat="1" x14ac:dyDescent="0.2"/>
    <row r="914" s="5" customFormat="1" x14ac:dyDescent="0.2"/>
    <row r="915" s="5" customFormat="1" x14ac:dyDescent="0.2"/>
    <row r="916" s="5" customFormat="1" x14ac:dyDescent="0.2"/>
    <row r="917" s="5" customFormat="1" x14ac:dyDescent="0.2"/>
    <row r="918" s="5" customFormat="1" x14ac:dyDescent="0.2"/>
    <row r="919" s="5" customFormat="1" x14ac:dyDescent="0.2"/>
    <row r="920" s="5" customFormat="1" x14ac:dyDescent="0.2"/>
    <row r="921" s="5" customFormat="1" x14ac:dyDescent="0.2"/>
    <row r="922" s="5" customFormat="1" x14ac:dyDescent="0.2"/>
    <row r="923" s="5" customFormat="1" x14ac:dyDescent="0.2"/>
    <row r="924" s="5" customFormat="1" x14ac:dyDescent="0.2"/>
    <row r="925" s="5" customFormat="1" x14ac:dyDescent="0.2"/>
    <row r="926" s="5" customFormat="1" x14ac:dyDescent="0.2"/>
    <row r="927" s="5" customFormat="1" x14ac:dyDescent="0.2"/>
    <row r="928" s="5" customFormat="1" x14ac:dyDescent="0.2"/>
    <row r="929" s="5" customFormat="1" x14ac:dyDescent="0.2"/>
    <row r="930" s="5" customFormat="1" x14ac:dyDescent="0.2"/>
    <row r="931" s="5" customFormat="1" x14ac:dyDescent="0.2"/>
    <row r="932" s="5" customFormat="1" x14ac:dyDescent="0.2"/>
    <row r="933" s="5" customFormat="1" x14ac:dyDescent="0.2"/>
    <row r="934" s="5" customFormat="1" x14ac:dyDescent="0.2"/>
    <row r="935" s="5" customFormat="1" x14ac:dyDescent="0.2"/>
    <row r="936" s="5" customFormat="1" x14ac:dyDescent="0.2"/>
    <row r="937" s="5" customFormat="1" x14ac:dyDescent="0.2"/>
    <row r="938" s="5" customFormat="1" x14ac:dyDescent="0.2"/>
    <row r="939" s="5" customFormat="1" x14ac:dyDescent="0.2"/>
    <row r="940" s="5" customFormat="1" x14ac:dyDescent="0.2"/>
    <row r="941" s="5" customFormat="1" x14ac:dyDescent="0.2"/>
    <row r="942" s="5" customFormat="1" x14ac:dyDescent="0.2"/>
    <row r="943" s="5" customFormat="1" x14ac:dyDescent="0.2"/>
    <row r="944" s="5" customFormat="1" x14ac:dyDescent="0.2"/>
    <row r="945" s="5" customFormat="1" x14ac:dyDescent="0.2"/>
    <row r="946" s="5" customFormat="1" x14ac:dyDescent="0.2"/>
    <row r="947" s="5" customFormat="1" x14ac:dyDescent="0.2"/>
    <row r="948" s="5" customFormat="1" x14ac:dyDescent="0.2"/>
    <row r="949" s="5" customFormat="1" x14ac:dyDescent="0.2"/>
    <row r="950" s="5" customFormat="1" x14ac:dyDescent="0.2"/>
    <row r="951" s="5" customFormat="1" x14ac:dyDescent="0.2"/>
    <row r="952" s="5" customFormat="1" x14ac:dyDescent="0.2"/>
    <row r="953" s="5" customFormat="1" x14ac:dyDescent="0.2"/>
    <row r="954" s="5" customFormat="1" x14ac:dyDescent="0.2"/>
    <row r="955" s="5" customFormat="1" x14ac:dyDescent="0.2"/>
    <row r="956" s="5" customFormat="1" x14ac:dyDescent="0.2"/>
    <row r="957" s="5" customFormat="1" x14ac:dyDescent="0.2"/>
    <row r="958" s="5" customFormat="1" x14ac:dyDescent="0.2"/>
    <row r="959" s="5" customFormat="1" x14ac:dyDescent="0.2"/>
    <row r="960" s="5" customFormat="1" x14ac:dyDescent="0.2"/>
    <row r="961" s="5" customFormat="1" x14ac:dyDescent="0.2"/>
    <row r="962" s="5" customFormat="1" x14ac:dyDescent="0.2"/>
    <row r="963" s="5" customFormat="1" x14ac:dyDescent="0.2"/>
    <row r="964" s="5" customFormat="1" x14ac:dyDescent="0.2"/>
    <row r="965" s="5" customFormat="1" x14ac:dyDescent="0.2"/>
    <row r="966" s="5" customFormat="1" x14ac:dyDescent="0.2"/>
    <row r="967" s="5" customFormat="1" x14ac:dyDescent="0.2"/>
    <row r="968" s="5" customFormat="1" x14ac:dyDescent="0.2"/>
    <row r="969" s="5" customFormat="1" x14ac:dyDescent="0.2"/>
    <row r="970" s="5" customFormat="1" x14ac:dyDescent="0.2"/>
    <row r="971" s="5" customFormat="1" x14ac:dyDescent="0.2"/>
    <row r="972" s="5" customFormat="1" x14ac:dyDescent="0.2"/>
    <row r="973" s="5" customFormat="1" x14ac:dyDescent="0.2"/>
    <row r="974" s="5" customFormat="1" x14ac:dyDescent="0.2"/>
    <row r="975" s="5" customFormat="1" x14ac:dyDescent="0.2"/>
    <row r="976" s="5" customFormat="1" x14ac:dyDescent="0.2"/>
    <row r="977" s="5" customFormat="1" x14ac:dyDescent="0.2"/>
    <row r="978" s="5" customFormat="1" x14ac:dyDescent="0.2"/>
    <row r="979" s="5" customFormat="1" x14ac:dyDescent="0.2"/>
    <row r="980" s="5" customFormat="1" x14ac:dyDescent="0.2"/>
    <row r="981" s="5" customFormat="1" x14ac:dyDescent="0.2"/>
    <row r="982" s="5" customFormat="1" x14ac:dyDescent="0.2"/>
    <row r="983" s="5" customFormat="1" x14ac:dyDescent="0.2"/>
    <row r="984" s="5" customFormat="1" x14ac:dyDescent="0.2"/>
    <row r="985" s="5" customFormat="1" x14ac:dyDescent="0.2"/>
    <row r="986" s="5" customFormat="1" x14ac:dyDescent="0.2"/>
    <row r="987" s="5" customFormat="1" x14ac:dyDescent="0.2"/>
    <row r="988" s="5" customFormat="1" x14ac:dyDescent="0.2"/>
    <row r="989" s="5" customFormat="1" x14ac:dyDescent="0.2"/>
    <row r="990" s="5" customFormat="1" x14ac:dyDescent="0.2"/>
    <row r="991" s="5" customFormat="1" x14ac:dyDescent="0.2"/>
    <row r="992" s="5" customFormat="1" x14ac:dyDescent="0.2"/>
    <row r="993" s="5" customFormat="1" x14ac:dyDescent="0.2"/>
    <row r="994" s="5" customFormat="1" x14ac:dyDescent="0.2"/>
    <row r="995" s="5" customFormat="1" x14ac:dyDescent="0.2"/>
    <row r="996" s="5" customFormat="1" x14ac:dyDescent="0.2"/>
    <row r="997" s="5" customFormat="1" x14ac:dyDescent="0.2"/>
    <row r="998" s="5" customFormat="1" x14ac:dyDescent="0.2"/>
    <row r="999" s="5" customFormat="1" x14ac:dyDescent="0.2"/>
    <row r="1000" s="5" customFormat="1" x14ac:dyDescent="0.2"/>
    <row r="1001" s="5" customFormat="1" x14ac:dyDescent="0.2"/>
    <row r="1002" s="5" customFormat="1" x14ac:dyDescent="0.2"/>
    <row r="1003" s="5" customFormat="1" x14ac:dyDescent="0.2"/>
    <row r="1004" s="5" customFormat="1" x14ac:dyDescent="0.2"/>
    <row r="1005" s="5" customFormat="1" x14ac:dyDescent="0.2"/>
    <row r="1006" s="5" customFormat="1" x14ac:dyDescent="0.2"/>
    <row r="1007" s="5" customFormat="1" x14ac:dyDescent="0.2"/>
    <row r="1008" s="5" customFormat="1" x14ac:dyDescent="0.2"/>
    <row r="1009" s="5" customFormat="1" x14ac:dyDescent="0.2"/>
    <row r="1010" s="5" customFormat="1" x14ac:dyDescent="0.2"/>
    <row r="1011" s="5" customFormat="1" x14ac:dyDescent="0.2"/>
    <row r="1012" s="5" customFormat="1" x14ac:dyDescent="0.2"/>
    <row r="1013" s="5" customFormat="1" x14ac:dyDescent="0.2"/>
    <row r="1014" s="5" customFormat="1" x14ac:dyDescent="0.2"/>
    <row r="1015" s="5" customFormat="1" x14ac:dyDescent="0.2"/>
    <row r="1016" s="5" customFormat="1" x14ac:dyDescent="0.2"/>
    <row r="1017" s="5" customFormat="1" x14ac:dyDescent="0.2"/>
    <row r="1018" s="5" customFormat="1" x14ac:dyDescent="0.2"/>
    <row r="1019" s="5" customFormat="1" x14ac:dyDescent="0.2"/>
    <row r="1020" s="5" customFormat="1" x14ac:dyDescent="0.2"/>
    <row r="1021" s="5" customFormat="1" x14ac:dyDescent="0.2"/>
    <row r="1022" s="5" customFormat="1" x14ac:dyDescent="0.2"/>
    <row r="1023" s="5" customFormat="1" x14ac:dyDescent="0.2"/>
    <row r="1024" s="5" customFormat="1" x14ac:dyDescent="0.2"/>
    <row r="1025" s="5" customFormat="1" x14ac:dyDescent="0.2"/>
    <row r="1026" s="5" customFormat="1" x14ac:dyDescent="0.2"/>
    <row r="1027" s="5" customFormat="1" x14ac:dyDescent="0.2"/>
    <row r="1028" s="5" customFormat="1" x14ac:dyDescent="0.2"/>
    <row r="1029" s="5" customFormat="1" x14ac:dyDescent="0.2"/>
    <row r="1030" s="5" customFormat="1" x14ac:dyDescent="0.2"/>
    <row r="1031" s="5" customFormat="1" x14ac:dyDescent="0.2"/>
    <row r="1032" s="5" customFormat="1" x14ac:dyDescent="0.2"/>
    <row r="1033" s="5" customFormat="1" x14ac:dyDescent="0.2"/>
    <row r="1034" s="5" customFormat="1" x14ac:dyDescent="0.2"/>
    <row r="1035" s="5" customFormat="1" x14ac:dyDescent="0.2"/>
    <row r="1036" s="5" customFormat="1" x14ac:dyDescent="0.2"/>
    <row r="1037" s="5" customFormat="1" x14ac:dyDescent="0.2"/>
    <row r="1038" s="5" customFormat="1" x14ac:dyDescent="0.2"/>
    <row r="1039" s="5" customFormat="1" x14ac:dyDescent="0.2"/>
    <row r="1040" s="5" customFormat="1" x14ac:dyDescent="0.2"/>
    <row r="1041" s="5" customFormat="1" x14ac:dyDescent="0.2"/>
    <row r="1042" s="5" customFormat="1" x14ac:dyDescent="0.2"/>
    <row r="1043" s="5" customFormat="1" x14ac:dyDescent="0.2"/>
    <row r="1044" s="5" customFormat="1" x14ac:dyDescent="0.2"/>
    <row r="1045" s="5" customFormat="1" x14ac:dyDescent="0.2"/>
    <row r="1046" s="5" customFormat="1" x14ac:dyDescent="0.2"/>
    <row r="1047" s="5" customFormat="1" x14ac:dyDescent="0.2"/>
    <row r="1048" s="5" customFormat="1" x14ac:dyDescent="0.2"/>
    <row r="1049" s="5" customFormat="1" x14ac:dyDescent="0.2"/>
    <row r="1050" s="5" customFormat="1" x14ac:dyDescent="0.2"/>
    <row r="1051" s="5" customFormat="1" x14ac:dyDescent="0.2"/>
    <row r="1052" s="5" customFormat="1" x14ac:dyDescent="0.2"/>
    <row r="1053" s="5" customFormat="1" x14ac:dyDescent="0.2"/>
    <row r="1054" s="5" customFormat="1" x14ac:dyDescent="0.2"/>
    <row r="1055" s="5" customFormat="1" x14ac:dyDescent="0.2"/>
    <row r="1056" s="5" customFormat="1" x14ac:dyDescent="0.2"/>
    <row r="1057" s="5" customFormat="1" x14ac:dyDescent="0.2"/>
    <row r="1058" s="5" customFormat="1" x14ac:dyDescent="0.2"/>
    <row r="1059" s="5" customFormat="1" x14ac:dyDescent="0.2"/>
    <row r="1060" s="5" customFormat="1" x14ac:dyDescent="0.2"/>
    <row r="1061" s="5" customFormat="1" x14ac:dyDescent="0.2"/>
    <row r="1062" s="5" customFormat="1" x14ac:dyDescent="0.2"/>
    <row r="1063" s="5" customFormat="1" x14ac:dyDescent="0.2"/>
    <row r="1064" s="5" customFormat="1" x14ac:dyDescent="0.2"/>
    <row r="1065" s="5" customFormat="1" x14ac:dyDescent="0.2"/>
  </sheetData>
  <mergeCells count="3">
    <mergeCell ref="A1:G1"/>
    <mergeCell ref="A2:G2"/>
    <mergeCell ref="A5:B5"/>
  </mergeCells>
  <pageMargins left="0.7" right="0.7" top="0.75" bottom="0.75" header="0.3" footer="0.3"/>
  <pageSetup paperSize="9" scale="6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183"/>
  <sheetViews>
    <sheetView view="pageLayout" topLeftCell="A335" zoomScaleNormal="100" workbookViewId="0">
      <selection activeCell="B282" sqref="B282"/>
    </sheetView>
  </sheetViews>
  <sheetFormatPr defaultRowHeight="12.75" x14ac:dyDescent="0.2"/>
  <cols>
    <col min="1" max="1" width="13.85546875" style="27" customWidth="1"/>
    <col min="2" max="2" width="45.28515625" style="5" customWidth="1"/>
    <col min="3" max="3" width="16.85546875" style="26" customWidth="1"/>
    <col min="4" max="5" width="16.85546875" style="5" customWidth="1"/>
    <col min="6" max="7" width="8.42578125" style="5" bestFit="1" customWidth="1"/>
    <col min="8" max="8" width="9.85546875" style="5" customWidth="1"/>
    <col min="9" max="9" width="9.28515625" style="5" customWidth="1"/>
    <col min="10" max="10" width="9.140625" style="5"/>
    <col min="11" max="11" width="16.42578125" style="5" customWidth="1"/>
    <col min="12" max="12" width="24.42578125" style="5" customWidth="1"/>
    <col min="13" max="15" width="11.85546875" style="5" bestFit="1" customWidth="1"/>
    <col min="16" max="16384" width="9.140625" style="5"/>
  </cols>
  <sheetData>
    <row r="1" spans="1:11" s="12" customFormat="1" ht="38.25" customHeight="1" x14ac:dyDescent="0.2">
      <c r="A1" s="195" t="s">
        <v>388</v>
      </c>
      <c r="B1" s="195"/>
      <c r="C1" s="195"/>
      <c r="D1" s="195"/>
      <c r="E1" s="195"/>
      <c r="F1" s="195"/>
      <c r="G1" s="195"/>
      <c r="H1" s="35"/>
      <c r="I1" s="35"/>
      <c r="J1" s="35"/>
      <c r="K1" s="35"/>
    </row>
    <row r="2" spans="1:11" s="12" customFormat="1" ht="15.75" customHeight="1" x14ac:dyDescent="0.2">
      <c r="A2" s="194" t="s">
        <v>320</v>
      </c>
      <c r="B2" s="194"/>
      <c r="C2" s="194"/>
      <c r="D2" s="194"/>
      <c r="E2" s="194"/>
      <c r="F2" s="194"/>
      <c r="G2" s="194"/>
      <c r="H2" s="158"/>
      <c r="I2" s="158"/>
      <c r="J2" s="36"/>
      <c r="K2" s="36"/>
    </row>
    <row r="3" spans="1:11" ht="17.25" customHeight="1" x14ac:dyDescent="0.2">
      <c r="A3" s="160"/>
      <c r="B3" s="160"/>
      <c r="C3" s="160"/>
      <c r="D3" s="160"/>
      <c r="E3" s="160"/>
      <c r="F3" s="160"/>
      <c r="G3" s="160"/>
      <c r="H3" s="160"/>
      <c r="I3" s="160"/>
    </row>
    <row r="4" spans="1:11" ht="59.25" customHeight="1" x14ac:dyDescent="0.2">
      <c r="A4" s="109" t="s">
        <v>321</v>
      </c>
      <c r="B4" s="109" t="s">
        <v>14</v>
      </c>
      <c r="C4" s="110" t="s">
        <v>48</v>
      </c>
      <c r="D4" s="109" t="s">
        <v>331</v>
      </c>
      <c r="E4" s="109" t="s">
        <v>49</v>
      </c>
      <c r="F4" s="109" t="s">
        <v>50</v>
      </c>
      <c r="G4" s="109" t="s">
        <v>375</v>
      </c>
    </row>
    <row r="5" spans="1:11" ht="15" customHeight="1" x14ac:dyDescent="0.2">
      <c r="A5" s="208">
        <v>1</v>
      </c>
      <c r="B5" s="209"/>
      <c r="C5" s="108">
        <v>2</v>
      </c>
      <c r="D5" s="108">
        <v>3</v>
      </c>
      <c r="E5" s="108">
        <v>4</v>
      </c>
      <c r="F5" s="108" t="s">
        <v>51</v>
      </c>
      <c r="G5" s="108" t="s">
        <v>52</v>
      </c>
    </row>
    <row r="6" spans="1:11" ht="14.25" x14ac:dyDescent="0.2">
      <c r="A6" s="134" t="s">
        <v>264</v>
      </c>
      <c r="B6" s="135" t="s">
        <v>265</v>
      </c>
      <c r="C6" s="136">
        <v>3959096.34</v>
      </c>
      <c r="D6" s="136">
        <v>7935584.0800000001</v>
      </c>
      <c r="E6" s="136">
        <v>4268200.05</v>
      </c>
      <c r="F6" s="137">
        <v>107.80743087449092</v>
      </c>
      <c r="G6" s="137">
        <v>53.785581590107725</v>
      </c>
    </row>
    <row r="7" spans="1:11" ht="14.25" x14ac:dyDescent="0.2">
      <c r="A7" s="138" t="s">
        <v>266</v>
      </c>
      <c r="B7" s="139" t="s">
        <v>18</v>
      </c>
      <c r="C7" s="140">
        <v>3478803.55</v>
      </c>
      <c r="D7" s="140">
        <v>7029985.29</v>
      </c>
      <c r="E7" s="140">
        <v>3542792.51</v>
      </c>
      <c r="F7" s="141">
        <v>101.83939561634631</v>
      </c>
      <c r="G7" s="141">
        <v>50.395446986774559</v>
      </c>
    </row>
    <row r="8" spans="1:11" ht="14.25" x14ac:dyDescent="0.2">
      <c r="A8" s="142" t="s">
        <v>267</v>
      </c>
      <c r="B8" s="143" t="s">
        <v>268</v>
      </c>
      <c r="C8" s="144">
        <v>350000</v>
      </c>
      <c r="D8" s="144">
        <v>62826.81</v>
      </c>
      <c r="E8" s="144">
        <v>0</v>
      </c>
      <c r="F8" s="145">
        <v>0</v>
      </c>
      <c r="G8" s="145">
        <v>0</v>
      </c>
    </row>
    <row r="9" spans="1:11" ht="14.25" x14ac:dyDescent="0.2">
      <c r="A9" s="146" t="s">
        <v>114</v>
      </c>
      <c r="B9" s="147" t="s">
        <v>115</v>
      </c>
      <c r="C9" s="148">
        <v>350000</v>
      </c>
      <c r="D9" s="148">
        <v>62826.81</v>
      </c>
      <c r="E9" s="148">
        <v>0</v>
      </c>
      <c r="F9" s="149">
        <v>0</v>
      </c>
      <c r="G9" s="149">
        <v>0</v>
      </c>
    </row>
    <row r="10" spans="1:11" ht="14.25" x14ac:dyDescent="0.2">
      <c r="A10" s="150" t="s">
        <v>116</v>
      </c>
      <c r="B10" s="147" t="s">
        <v>117</v>
      </c>
      <c r="C10" s="148">
        <v>350000</v>
      </c>
      <c r="D10" s="148">
        <v>62826.81</v>
      </c>
      <c r="E10" s="148">
        <v>0</v>
      </c>
      <c r="F10" s="149">
        <v>0</v>
      </c>
      <c r="G10" s="149">
        <v>0</v>
      </c>
    </row>
    <row r="11" spans="1:11" ht="14.25" x14ac:dyDescent="0.2">
      <c r="A11" s="150" t="s">
        <v>118</v>
      </c>
      <c r="B11" s="147" t="s">
        <v>119</v>
      </c>
      <c r="C11" s="148">
        <v>291900.03000000003</v>
      </c>
      <c r="D11" s="148">
        <v>53928.59</v>
      </c>
      <c r="E11" s="148">
        <v>0</v>
      </c>
      <c r="F11" s="149">
        <v>0</v>
      </c>
      <c r="G11" s="149">
        <v>0</v>
      </c>
    </row>
    <row r="12" spans="1:11" ht="14.25" x14ac:dyDescent="0.2">
      <c r="A12" s="151" t="s">
        <v>120</v>
      </c>
      <c r="B12" s="152" t="s">
        <v>121</v>
      </c>
      <c r="C12" s="153">
        <v>291900.03000000003</v>
      </c>
      <c r="D12" s="153">
        <v>53928.59</v>
      </c>
      <c r="E12" s="153">
        <v>0</v>
      </c>
      <c r="F12" s="154">
        <v>0</v>
      </c>
      <c r="G12" s="154">
        <v>0</v>
      </c>
    </row>
    <row r="13" spans="1:11" ht="14.25" x14ac:dyDescent="0.2">
      <c r="A13" s="150" t="s">
        <v>129</v>
      </c>
      <c r="B13" s="147" t="s">
        <v>130</v>
      </c>
      <c r="C13" s="148">
        <v>58099.97</v>
      </c>
      <c r="D13" s="148">
        <v>8898.2199999999993</v>
      </c>
      <c r="E13" s="148">
        <v>0</v>
      </c>
      <c r="F13" s="149">
        <v>0</v>
      </c>
      <c r="G13" s="149">
        <v>0</v>
      </c>
    </row>
    <row r="14" spans="1:11" ht="28.5" x14ac:dyDescent="0.2">
      <c r="A14" s="151" t="s">
        <v>131</v>
      </c>
      <c r="B14" s="152" t="s">
        <v>132</v>
      </c>
      <c r="C14" s="153">
        <v>58099.97</v>
      </c>
      <c r="D14" s="153">
        <v>8898.2199999999993</v>
      </c>
      <c r="E14" s="153">
        <v>0</v>
      </c>
      <c r="F14" s="154">
        <v>0</v>
      </c>
      <c r="G14" s="154">
        <v>0</v>
      </c>
    </row>
    <row r="15" spans="1:11" ht="14.25" x14ac:dyDescent="0.2">
      <c r="A15" s="142" t="s">
        <v>116</v>
      </c>
      <c r="B15" s="143" t="s">
        <v>404</v>
      </c>
      <c r="C15" s="144">
        <v>567850.31999999995</v>
      </c>
      <c r="D15" s="144">
        <v>2504935.2000000002</v>
      </c>
      <c r="E15" s="144">
        <v>941988.03</v>
      </c>
      <c r="F15" s="145">
        <v>165.8866776723838</v>
      </c>
      <c r="G15" s="145">
        <v>37.605285358279929</v>
      </c>
    </row>
    <row r="16" spans="1:11" ht="14.25" x14ac:dyDescent="0.2">
      <c r="A16" s="146" t="s">
        <v>114</v>
      </c>
      <c r="B16" s="147" t="s">
        <v>115</v>
      </c>
      <c r="C16" s="148">
        <v>567850.31999999995</v>
      </c>
      <c r="D16" s="148">
        <v>2504935.2000000002</v>
      </c>
      <c r="E16" s="148">
        <v>941988.03</v>
      </c>
      <c r="F16" s="149">
        <v>165.8866776723838</v>
      </c>
      <c r="G16" s="149">
        <v>37.605285358279929</v>
      </c>
    </row>
    <row r="17" spans="1:7" ht="14.25" x14ac:dyDescent="0.2">
      <c r="A17" s="150" t="s">
        <v>116</v>
      </c>
      <c r="B17" s="147" t="s">
        <v>117</v>
      </c>
      <c r="C17" s="148">
        <v>346800.32</v>
      </c>
      <c r="D17" s="148">
        <v>1976090.64</v>
      </c>
      <c r="E17" s="148">
        <v>634193.97</v>
      </c>
      <c r="F17" s="149">
        <v>182.87006482577638</v>
      </c>
      <c r="G17" s="149">
        <v>32.093364401543845</v>
      </c>
    </row>
    <row r="18" spans="1:7" ht="14.25" x14ac:dyDescent="0.2">
      <c r="A18" s="150" t="s">
        <v>118</v>
      </c>
      <c r="B18" s="147" t="s">
        <v>119</v>
      </c>
      <c r="C18" s="148">
        <v>239904.06</v>
      </c>
      <c r="D18" s="148">
        <v>1581590.64</v>
      </c>
      <c r="E18" s="148">
        <v>481753.57</v>
      </c>
      <c r="F18" s="149">
        <v>200.8109283352687</v>
      </c>
      <c r="G18" s="149">
        <v>30.460067087903354</v>
      </c>
    </row>
    <row r="19" spans="1:7" ht="14.25" x14ac:dyDescent="0.2">
      <c r="A19" s="151" t="s">
        <v>120</v>
      </c>
      <c r="B19" s="152" t="s">
        <v>121</v>
      </c>
      <c r="C19" s="153">
        <v>161848.98000000001</v>
      </c>
      <c r="D19" s="153">
        <v>1461590.64</v>
      </c>
      <c r="E19" s="153">
        <v>368351.34</v>
      </c>
      <c r="F19" s="154">
        <v>227.58953439187567</v>
      </c>
      <c r="G19" s="154">
        <v>25.202086680029645</v>
      </c>
    </row>
    <row r="20" spans="1:7" ht="14.25" x14ac:dyDescent="0.2">
      <c r="A20" s="151" t="s">
        <v>122</v>
      </c>
      <c r="B20" s="152" t="s">
        <v>123</v>
      </c>
      <c r="C20" s="153">
        <v>74531.47</v>
      </c>
      <c r="D20" s="153">
        <v>120000</v>
      </c>
      <c r="E20" s="153">
        <v>113402.23</v>
      </c>
      <c r="F20" s="154">
        <v>152.15348630585174</v>
      </c>
      <c r="G20" s="154">
        <v>94.501858333333331</v>
      </c>
    </row>
    <row r="21" spans="1:7" ht="14.25" x14ac:dyDescent="0.2">
      <c r="A21" s="151" t="s">
        <v>124</v>
      </c>
      <c r="B21" s="152" t="s">
        <v>125</v>
      </c>
      <c r="C21" s="153">
        <v>3523.61</v>
      </c>
      <c r="D21" s="153">
        <v>0</v>
      </c>
      <c r="E21" s="153">
        <v>0</v>
      </c>
      <c r="F21" s="154">
        <v>0</v>
      </c>
      <c r="G21" s="154">
        <v>0</v>
      </c>
    </row>
    <row r="22" spans="1:7" ht="14.25" x14ac:dyDescent="0.2">
      <c r="A22" s="150" t="s">
        <v>126</v>
      </c>
      <c r="B22" s="147" t="s">
        <v>127</v>
      </c>
      <c r="C22" s="148">
        <v>67369.740000000005</v>
      </c>
      <c r="D22" s="148">
        <v>180000</v>
      </c>
      <c r="E22" s="148">
        <v>74874.539999999994</v>
      </c>
      <c r="F22" s="149">
        <v>111.13971940518101</v>
      </c>
      <c r="G22" s="149">
        <v>41.596966666666667</v>
      </c>
    </row>
    <row r="23" spans="1:7" ht="14.25" x14ac:dyDescent="0.2">
      <c r="A23" s="151" t="s">
        <v>128</v>
      </c>
      <c r="B23" s="152" t="s">
        <v>127</v>
      </c>
      <c r="C23" s="153">
        <v>67369.740000000005</v>
      </c>
      <c r="D23" s="153">
        <v>180000</v>
      </c>
      <c r="E23" s="153">
        <v>74874.539999999994</v>
      </c>
      <c r="F23" s="154">
        <v>111.13971940518101</v>
      </c>
      <c r="G23" s="154">
        <v>41.596966666666667</v>
      </c>
    </row>
    <row r="24" spans="1:7" ht="14.25" x14ac:dyDescent="0.2">
      <c r="A24" s="150" t="s">
        <v>129</v>
      </c>
      <c r="B24" s="147" t="s">
        <v>130</v>
      </c>
      <c r="C24" s="148">
        <v>39526.519999999997</v>
      </c>
      <c r="D24" s="148">
        <v>214500</v>
      </c>
      <c r="E24" s="148">
        <v>77565.86</v>
      </c>
      <c r="F24" s="149">
        <v>196.2375134466682</v>
      </c>
      <c r="G24" s="149">
        <v>36.161240093240096</v>
      </c>
    </row>
    <row r="25" spans="1:7" ht="28.5" x14ac:dyDescent="0.2">
      <c r="A25" s="151" t="s">
        <v>131</v>
      </c>
      <c r="B25" s="152" t="s">
        <v>132</v>
      </c>
      <c r="C25" s="153">
        <v>39526.519999999997</v>
      </c>
      <c r="D25" s="153">
        <v>214500</v>
      </c>
      <c r="E25" s="153">
        <v>77565.86</v>
      </c>
      <c r="F25" s="154">
        <v>196.2375134466682</v>
      </c>
      <c r="G25" s="154">
        <v>36.161240093240096</v>
      </c>
    </row>
    <row r="26" spans="1:7" ht="14.25" x14ac:dyDescent="0.2">
      <c r="A26" s="150" t="s">
        <v>133</v>
      </c>
      <c r="B26" s="147" t="s">
        <v>134</v>
      </c>
      <c r="C26" s="148">
        <v>215897.66</v>
      </c>
      <c r="D26" s="148">
        <v>524644.56000000006</v>
      </c>
      <c r="E26" s="148">
        <v>304711.65999999997</v>
      </c>
      <c r="F26" s="149">
        <v>141.13708319024855</v>
      </c>
      <c r="G26" s="149">
        <v>58.079637764661086</v>
      </c>
    </row>
    <row r="27" spans="1:7" ht="14.25" x14ac:dyDescent="0.2">
      <c r="A27" s="150" t="s">
        <v>135</v>
      </c>
      <c r="B27" s="147" t="s">
        <v>136</v>
      </c>
      <c r="C27" s="148">
        <v>13348.2</v>
      </c>
      <c r="D27" s="148">
        <v>11500</v>
      </c>
      <c r="E27" s="148">
        <v>9021.81</v>
      </c>
      <c r="F27" s="149">
        <v>67.588214141232527</v>
      </c>
      <c r="G27" s="149">
        <v>78.450521739130437</v>
      </c>
    </row>
    <row r="28" spans="1:7" ht="14.25" x14ac:dyDescent="0.2">
      <c r="A28" s="151" t="s">
        <v>137</v>
      </c>
      <c r="B28" s="152" t="s">
        <v>138</v>
      </c>
      <c r="C28" s="153">
        <v>0</v>
      </c>
      <c r="D28" s="153">
        <v>0</v>
      </c>
      <c r="E28" s="153">
        <v>531.64</v>
      </c>
      <c r="F28" s="154">
        <v>0</v>
      </c>
      <c r="G28" s="154">
        <v>0</v>
      </c>
    </row>
    <row r="29" spans="1:7" ht="28.5" x14ac:dyDescent="0.2">
      <c r="A29" s="151" t="s">
        <v>139</v>
      </c>
      <c r="B29" s="152" t="s">
        <v>140</v>
      </c>
      <c r="C29" s="153">
        <v>5464.95</v>
      </c>
      <c r="D29" s="153">
        <v>5000</v>
      </c>
      <c r="E29" s="153">
        <v>3675.22</v>
      </c>
      <c r="F29" s="154">
        <v>67.250752522895908</v>
      </c>
      <c r="G29" s="154">
        <v>73.504400000000004</v>
      </c>
    </row>
    <row r="30" spans="1:7" ht="14.25" x14ac:dyDescent="0.2">
      <c r="A30" s="151" t="s">
        <v>141</v>
      </c>
      <c r="B30" s="152" t="s">
        <v>142</v>
      </c>
      <c r="C30" s="153">
        <v>7883.25</v>
      </c>
      <c r="D30" s="153">
        <v>6500</v>
      </c>
      <c r="E30" s="153">
        <v>4814.95</v>
      </c>
      <c r="F30" s="154">
        <v>61.078235499318176</v>
      </c>
      <c r="G30" s="154">
        <v>74.076153846153844</v>
      </c>
    </row>
    <row r="31" spans="1:7" ht="14.25" x14ac:dyDescent="0.2">
      <c r="A31" s="150" t="s">
        <v>143</v>
      </c>
      <c r="B31" s="147" t="s">
        <v>144</v>
      </c>
      <c r="C31" s="148">
        <v>30930.93</v>
      </c>
      <c r="D31" s="148">
        <v>67000</v>
      </c>
      <c r="E31" s="148">
        <v>30792.65</v>
      </c>
      <c r="F31" s="149">
        <v>99.552939404020492</v>
      </c>
      <c r="G31" s="149">
        <v>45.959179104477613</v>
      </c>
    </row>
    <row r="32" spans="1:7" ht="28.5" x14ac:dyDescent="0.2">
      <c r="A32" s="151" t="s">
        <v>145</v>
      </c>
      <c r="B32" s="152" t="s">
        <v>146</v>
      </c>
      <c r="C32" s="153">
        <v>30930.93</v>
      </c>
      <c r="D32" s="153">
        <v>67000</v>
      </c>
      <c r="E32" s="153">
        <v>30792.65</v>
      </c>
      <c r="F32" s="154">
        <v>99.552939404020492</v>
      </c>
      <c r="G32" s="154">
        <v>45.959179104477613</v>
      </c>
    </row>
    <row r="33" spans="1:7" ht="14.25" x14ac:dyDescent="0.2">
      <c r="A33" s="150" t="s">
        <v>152</v>
      </c>
      <c r="B33" s="147" t="s">
        <v>153</v>
      </c>
      <c r="C33" s="148">
        <v>131746.45000000001</v>
      </c>
      <c r="D33" s="148">
        <v>85000</v>
      </c>
      <c r="E33" s="148">
        <v>126431.16</v>
      </c>
      <c r="F33" s="149">
        <v>95.965515579357159</v>
      </c>
      <c r="G33" s="149">
        <v>148.74254117647058</v>
      </c>
    </row>
    <row r="34" spans="1:7" ht="14.25" x14ac:dyDescent="0.2">
      <c r="A34" s="151" t="s">
        <v>162</v>
      </c>
      <c r="B34" s="152" t="s">
        <v>163</v>
      </c>
      <c r="C34" s="153">
        <v>0</v>
      </c>
      <c r="D34" s="153">
        <v>0</v>
      </c>
      <c r="E34" s="153">
        <v>2066.8000000000002</v>
      </c>
      <c r="F34" s="154">
        <v>0</v>
      </c>
      <c r="G34" s="154">
        <v>0</v>
      </c>
    </row>
    <row r="35" spans="1:7" ht="14.25" x14ac:dyDescent="0.2">
      <c r="A35" s="151" t="s">
        <v>164</v>
      </c>
      <c r="B35" s="152" t="s">
        <v>165</v>
      </c>
      <c r="C35" s="153">
        <v>43068.24</v>
      </c>
      <c r="D35" s="153">
        <v>30000</v>
      </c>
      <c r="E35" s="153">
        <v>42549.22</v>
      </c>
      <c r="F35" s="154">
        <v>98.794889226957025</v>
      </c>
      <c r="G35" s="154">
        <v>141.83073333333334</v>
      </c>
    </row>
    <row r="36" spans="1:7" ht="14.25" x14ac:dyDescent="0.2">
      <c r="A36" s="151" t="s">
        <v>166</v>
      </c>
      <c r="B36" s="152" t="s">
        <v>167</v>
      </c>
      <c r="C36" s="153">
        <v>49258.2</v>
      </c>
      <c r="D36" s="153">
        <v>35000</v>
      </c>
      <c r="E36" s="153">
        <v>35562.76</v>
      </c>
      <c r="F36" s="154">
        <v>72.196629190672823</v>
      </c>
      <c r="G36" s="154">
        <v>101.60788571428571</v>
      </c>
    </row>
    <row r="37" spans="1:7" ht="14.25" x14ac:dyDescent="0.2">
      <c r="A37" s="151" t="s">
        <v>168</v>
      </c>
      <c r="B37" s="152" t="s">
        <v>169</v>
      </c>
      <c r="C37" s="153">
        <v>39415.01</v>
      </c>
      <c r="D37" s="153">
        <v>20000</v>
      </c>
      <c r="E37" s="153">
        <v>45156.03</v>
      </c>
      <c r="F37" s="154">
        <v>114.56556778750023</v>
      </c>
      <c r="G37" s="154">
        <v>225.78014999999999</v>
      </c>
    </row>
    <row r="38" spans="1:7" ht="14.25" x14ac:dyDescent="0.2">
      <c r="A38" s="151" t="s">
        <v>170</v>
      </c>
      <c r="B38" s="152" t="s">
        <v>171</v>
      </c>
      <c r="C38" s="153">
        <v>5</v>
      </c>
      <c r="D38" s="153">
        <v>0</v>
      </c>
      <c r="E38" s="153">
        <v>1096.3499999999999</v>
      </c>
      <c r="F38" s="154">
        <v>21927</v>
      </c>
      <c r="G38" s="154">
        <v>0</v>
      </c>
    </row>
    <row r="39" spans="1:7" ht="42.75" x14ac:dyDescent="0.2">
      <c r="A39" s="150" t="s">
        <v>172</v>
      </c>
      <c r="B39" s="147" t="s">
        <v>173</v>
      </c>
      <c r="C39" s="148">
        <v>23515.72</v>
      </c>
      <c r="D39" s="148">
        <v>300000</v>
      </c>
      <c r="E39" s="148">
        <v>86098.16</v>
      </c>
      <c r="F39" s="149">
        <v>366.13023118152449</v>
      </c>
      <c r="G39" s="149">
        <v>28.699386666666665</v>
      </c>
    </row>
    <row r="40" spans="1:7" ht="28.5" x14ac:dyDescent="0.2">
      <c r="A40" s="151" t="s">
        <v>174</v>
      </c>
      <c r="B40" s="152" t="s">
        <v>175</v>
      </c>
      <c r="C40" s="153">
        <v>23515.72</v>
      </c>
      <c r="D40" s="153">
        <v>300000</v>
      </c>
      <c r="E40" s="153">
        <v>86098.16</v>
      </c>
      <c r="F40" s="154">
        <v>366.13023118152449</v>
      </c>
      <c r="G40" s="154">
        <v>28.699386666666665</v>
      </c>
    </row>
    <row r="41" spans="1:7" ht="14.25" x14ac:dyDescent="0.2">
      <c r="A41" s="150" t="s">
        <v>178</v>
      </c>
      <c r="B41" s="147" t="s">
        <v>179</v>
      </c>
      <c r="C41" s="148">
        <v>16356.36</v>
      </c>
      <c r="D41" s="148">
        <v>61144.56</v>
      </c>
      <c r="E41" s="148">
        <v>52367.88</v>
      </c>
      <c r="F41" s="149">
        <v>320.16830150473578</v>
      </c>
      <c r="G41" s="149">
        <v>85.646016587575403</v>
      </c>
    </row>
    <row r="42" spans="1:7" ht="28.5" x14ac:dyDescent="0.2">
      <c r="A42" s="151" t="s">
        <v>180</v>
      </c>
      <c r="B42" s="152" t="s">
        <v>181</v>
      </c>
      <c r="C42" s="153">
        <v>6063.96</v>
      </c>
      <c r="D42" s="153">
        <v>12000</v>
      </c>
      <c r="E42" s="153">
        <v>13067.13</v>
      </c>
      <c r="F42" s="154">
        <v>215.48839372291371</v>
      </c>
      <c r="G42" s="154">
        <v>108.89275000000001</v>
      </c>
    </row>
    <row r="43" spans="1:7" ht="14.25" x14ac:dyDescent="0.2">
      <c r="A43" s="151" t="s">
        <v>182</v>
      </c>
      <c r="B43" s="152" t="s">
        <v>183</v>
      </c>
      <c r="C43" s="153">
        <v>774.31</v>
      </c>
      <c r="D43" s="153">
        <v>26544.560000000001</v>
      </c>
      <c r="E43" s="153">
        <v>21846.1</v>
      </c>
      <c r="F43" s="154">
        <v>2821.3635365680411</v>
      </c>
      <c r="G43" s="154">
        <v>82.299725442802597</v>
      </c>
    </row>
    <row r="44" spans="1:7" ht="14.25" x14ac:dyDescent="0.2">
      <c r="A44" s="151" t="s">
        <v>184</v>
      </c>
      <c r="B44" s="152" t="s">
        <v>185</v>
      </c>
      <c r="C44" s="153">
        <v>389.9</v>
      </c>
      <c r="D44" s="153">
        <v>1000</v>
      </c>
      <c r="E44" s="153">
        <v>564.69000000000005</v>
      </c>
      <c r="F44" s="154">
        <v>144.8294434470377</v>
      </c>
      <c r="G44" s="154">
        <v>56.469000000000001</v>
      </c>
    </row>
    <row r="45" spans="1:7" ht="14.25" x14ac:dyDescent="0.2">
      <c r="A45" s="151" t="s">
        <v>186</v>
      </c>
      <c r="B45" s="152" t="s">
        <v>187</v>
      </c>
      <c r="C45" s="153">
        <v>2555.91</v>
      </c>
      <c r="D45" s="153">
        <v>6600</v>
      </c>
      <c r="E45" s="153">
        <v>2926.21</v>
      </c>
      <c r="F45" s="154">
        <v>114.487990578698</v>
      </c>
      <c r="G45" s="154">
        <v>44.336515151515151</v>
      </c>
    </row>
    <row r="46" spans="1:7" ht="14.25" x14ac:dyDescent="0.2">
      <c r="A46" s="151" t="s">
        <v>188</v>
      </c>
      <c r="B46" s="152" t="s">
        <v>189</v>
      </c>
      <c r="C46" s="153">
        <v>6374.18</v>
      </c>
      <c r="D46" s="153">
        <v>12000</v>
      </c>
      <c r="E46" s="153">
        <v>8194.24</v>
      </c>
      <c r="F46" s="154">
        <v>128.55363356541545</v>
      </c>
      <c r="G46" s="154">
        <v>68.285333333333327</v>
      </c>
    </row>
    <row r="47" spans="1:7" ht="14.25" x14ac:dyDescent="0.2">
      <c r="A47" s="151" t="s">
        <v>190</v>
      </c>
      <c r="B47" s="152" t="s">
        <v>179</v>
      </c>
      <c r="C47" s="153">
        <v>198.1</v>
      </c>
      <c r="D47" s="153">
        <v>3000</v>
      </c>
      <c r="E47" s="153">
        <v>5769.51</v>
      </c>
      <c r="F47" s="154">
        <v>2912.4230186774353</v>
      </c>
      <c r="G47" s="154">
        <v>192.31700000000001</v>
      </c>
    </row>
    <row r="48" spans="1:7" ht="14.25" x14ac:dyDescent="0.2">
      <c r="A48" s="150" t="s">
        <v>191</v>
      </c>
      <c r="B48" s="147" t="s">
        <v>192</v>
      </c>
      <c r="C48" s="148">
        <v>2453.2399999999998</v>
      </c>
      <c r="D48" s="148">
        <v>3550</v>
      </c>
      <c r="E48" s="148">
        <v>2608.7399999999998</v>
      </c>
      <c r="F48" s="149">
        <v>106.33855635812232</v>
      </c>
      <c r="G48" s="149">
        <v>73.485633802816906</v>
      </c>
    </row>
    <row r="49" spans="1:7" ht="14.25" x14ac:dyDescent="0.2">
      <c r="A49" s="150" t="s">
        <v>193</v>
      </c>
      <c r="B49" s="147" t="s">
        <v>194</v>
      </c>
      <c r="C49" s="148">
        <v>2453.2399999999998</v>
      </c>
      <c r="D49" s="148">
        <v>3550</v>
      </c>
      <c r="E49" s="148">
        <v>2608.7399999999998</v>
      </c>
      <c r="F49" s="149">
        <v>106.33855635812232</v>
      </c>
      <c r="G49" s="149">
        <v>73.485633802816906</v>
      </c>
    </row>
    <row r="50" spans="1:7" ht="28.5" x14ac:dyDescent="0.2">
      <c r="A50" s="151" t="s">
        <v>195</v>
      </c>
      <c r="B50" s="152" t="s">
        <v>196</v>
      </c>
      <c r="C50" s="153">
        <v>2429.58</v>
      </c>
      <c r="D50" s="153">
        <v>3000</v>
      </c>
      <c r="E50" s="153">
        <v>2599.87</v>
      </c>
      <c r="F50" s="154">
        <v>107.0090303673886</v>
      </c>
      <c r="G50" s="154">
        <v>86.662333333333336</v>
      </c>
    </row>
    <row r="51" spans="1:7" ht="28.5" x14ac:dyDescent="0.2">
      <c r="A51" s="151" t="s">
        <v>197</v>
      </c>
      <c r="B51" s="152" t="s">
        <v>198</v>
      </c>
      <c r="C51" s="153">
        <v>0</v>
      </c>
      <c r="D51" s="153">
        <v>500</v>
      </c>
      <c r="E51" s="153">
        <v>0</v>
      </c>
      <c r="F51" s="154">
        <v>0</v>
      </c>
      <c r="G51" s="154">
        <v>0</v>
      </c>
    </row>
    <row r="52" spans="1:7" ht="14.25" x14ac:dyDescent="0.2">
      <c r="A52" s="151" t="s">
        <v>199</v>
      </c>
      <c r="B52" s="152" t="s">
        <v>200</v>
      </c>
      <c r="C52" s="153">
        <v>23.66</v>
      </c>
      <c r="D52" s="153">
        <v>50</v>
      </c>
      <c r="E52" s="153">
        <v>8.8699999999999992</v>
      </c>
      <c r="F52" s="154">
        <v>37.489433643279796</v>
      </c>
      <c r="G52" s="154">
        <v>17.739999999999998</v>
      </c>
    </row>
    <row r="53" spans="1:7" ht="28.5" x14ac:dyDescent="0.2">
      <c r="A53" s="150" t="s">
        <v>215</v>
      </c>
      <c r="B53" s="147" t="s">
        <v>216</v>
      </c>
      <c r="C53" s="148">
        <v>2699.1</v>
      </c>
      <c r="D53" s="148">
        <v>0</v>
      </c>
      <c r="E53" s="148">
        <v>0</v>
      </c>
      <c r="F53" s="149">
        <v>0</v>
      </c>
      <c r="G53" s="149">
        <v>0</v>
      </c>
    </row>
    <row r="54" spans="1:7" ht="28.5" x14ac:dyDescent="0.2">
      <c r="A54" s="150" t="s">
        <v>217</v>
      </c>
      <c r="B54" s="147" t="s">
        <v>218</v>
      </c>
      <c r="C54" s="148">
        <v>2699.1</v>
      </c>
      <c r="D54" s="148">
        <v>0</v>
      </c>
      <c r="E54" s="148">
        <v>0</v>
      </c>
      <c r="F54" s="149">
        <v>0</v>
      </c>
      <c r="G54" s="149">
        <v>0</v>
      </c>
    </row>
    <row r="55" spans="1:7" ht="14.25" x14ac:dyDescent="0.2">
      <c r="A55" s="151" t="s">
        <v>219</v>
      </c>
      <c r="B55" s="152" t="s">
        <v>220</v>
      </c>
      <c r="C55" s="153">
        <v>2699.1</v>
      </c>
      <c r="D55" s="153">
        <v>0</v>
      </c>
      <c r="E55" s="153">
        <v>0</v>
      </c>
      <c r="F55" s="154">
        <v>0</v>
      </c>
      <c r="G55" s="154">
        <v>0</v>
      </c>
    </row>
    <row r="56" spans="1:7" ht="14.25" x14ac:dyDescent="0.2">
      <c r="A56" s="150" t="s">
        <v>221</v>
      </c>
      <c r="B56" s="147" t="s">
        <v>222</v>
      </c>
      <c r="C56" s="148">
        <v>0</v>
      </c>
      <c r="D56" s="148">
        <v>650</v>
      </c>
      <c r="E56" s="148">
        <v>473.66</v>
      </c>
      <c r="F56" s="149">
        <v>0</v>
      </c>
      <c r="G56" s="149">
        <v>72.870769230769227</v>
      </c>
    </row>
    <row r="57" spans="1:7" ht="14.25" x14ac:dyDescent="0.2">
      <c r="A57" s="150" t="s">
        <v>223</v>
      </c>
      <c r="B57" s="147" t="s">
        <v>93</v>
      </c>
      <c r="C57" s="148">
        <v>0</v>
      </c>
      <c r="D57" s="148">
        <v>650</v>
      </c>
      <c r="E57" s="148">
        <v>0</v>
      </c>
      <c r="F57" s="149">
        <v>0</v>
      </c>
      <c r="G57" s="149">
        <v>0</v>
      </c>
    </row>
    <row r="58" spans="1:7" ht="14.25" x14ac:dyDescent="0.2">
      <c r="A58" s="151" t="s">
        <v>224</v>
      </c>
      <c r="B58" s="152" t="s">
        <v>225</v>
      </c>
      <c r="C58" s="153">
        <v>0</v>
      </c>
      <c r="D58" s="153">
        <v>650</v>
      </c>
      <c r="E58" s="153">
        <v>0</v>
      </c>
      <c r="F58" s="154">
        <v>0</v>
      </c>
      <c r="G58" s="154">
        <v>0</v>
      </c>
    </row>
    <row r="59" spans="1:7" ht="14.25" x14ac:dyDescent="0.2">
      <c r="A59" s="150" t="s">
        <v>336</v>
      </c>
      <c r="B59" s="155"/>
      <c r="C59" s="148">
        <v>0</v>
      </c>
      <c r="D59" s="148">
        <v>0</v>
      </c>
      <c r="E59" s="148">
        <v>473.66</v>
      </c>
      <c r="F59" s="149">
        <v>0</v>
      </c>
      <c r="G59" s="149">
        <v>0</v>
      </c>
    </row>
    <row r="60" spans="1:7" ht="14.25" x14ac:dyDescent="0.2">
      <c r="A60" s="151" t="s">
        <v>337</v>
      </c>
      <c r="B60" s="152" t="s">
        <v>338</v>
      </c>
      <c r="C60" s="153">
        <v>0</v>
      </c>
      <c r="D60" s="153">
        <v>0</v>
      </c>
      <c r="E60" s="153">
        <v>473.66</v>
      </c>
      <c r="F60" s="154">
        <v>0</v>
      </c>
      <c r="G60" s="154">
        <v>0</v>
      </c>
    </row>
    <row r="61" spans="1:7" ht="14.25" x14ac:dyDescent="0.2">
      <c r="A61" s="142" t="s">
        <v>229</v>
      </c>
      <c r="B61" s="143" t="s">
        <v>405</v>
      </c>
      <c r="C61" s="144">
        <v>1816379.11</v>
      </c>
      <c r="D61" s="144">
        <v>3775553.28</v>
      </c>
      <c r="E61" s="144">
        <v>2246104.09</v>
      </c>
      <c r="F61" s="145">
        <v>123.65833088666164</v>
      </c>
      <c r="G61" s="145">
        <v>59.49072687963762</v>
      </c>
    </row>
    <row r="62" spans="1:7" ht="14.25" x14ac:dyDescent="0.2">
      <c r="A62" s="146" t="s">
        <v>114</v>
      </c>
      <c r="B62" s="147" t="s">
        <v>115</v>
      </c>
      <c r="C62" s="148">
        <v>1816379.11</v>
      </c>
      <c r="D62" s="148">
        <v>3775553.28</v>
      </c>
      <c r="E62" s="148">
        <v>2246104.09</v>
      </c>
      <c r="F62" s="149">
        <v>123.65833088666164</v>
      </c>
      <c r="G62" s="149">
        <v>59.49072687963762</v>
      </c>
    </row>
    <row r="63" spans="1:7" ht="14.25" x14ac:dyDescent="0.2">
      <c r="A63" s="150" t="s">
        <v>116</v>
      </c>
      <c r="B63" s="147" t="s">
        <v>117</v>
      </c>
      <c r="C63" s="148">
        <v>1342620.74</v>
      </c>
      <c r="D63" s="148">
        <v>2505200.2999999998</v>
      </c>
      <c r="E63" s="148">
        <v>1376510.1</v>
      </c>
      <c r="F63" s="149">
        <v>102.52412010259874</v>
      </c>
      <c r="G63" s="149">
        <v>54.946109498709546</v>
      </c>
    </row>
    <row r="64" spans="1:7" ht="14.25" x14ac:dyDescent="0.2">
      <c r="A64" s="150" t="s">
        <v>118</v>
      </c>
      <c r="B64" s="147" t="s">
        <v>119</v>
      </c>
      <c r="C64" s="148">
        <v>1153484.8</v>
      </c>
      <c r="D64" s="148">
        <v>2167382</v>
      </c>
      <c r="E64" s="148">
        <v>1183032.3999999999</v>
      </c>
      <c r="F64" s="149">
        <v>102.56159422300146</v>
      </c>
      <c r="G64" s="149">
        <v>54.583474440592383</v>
      </c>
    </row>
    <row r="65" spans="1:7" ht="14.25" x14ac:dyDescent="0.2">
      <c r="A65" s="151" t="s">
        <v>120</v>
      </c>
      <c r="B65" s="152" t="s">
        <v>121</v>
      </c>
      <c r="C65" s="153">
        <v>1153484.8</v>
      </c>
      <c r="D65" s="153">
        <v>2047382</v>
      </c>
      <c r="E65" s="153">
        <v>1183032.3999999999</v>
      </c>
      <c r="F65" s="154">
        <v>102.56159422300146</v>
      </c>
      <c r="G65" s="154">
        <v>57.782690284470604</v>
      </c>
    </row>
    <row r="66" spans="1:7" ht="14.25" x14ac:dyDescent="0.2">
      <c r="A66" s="151" t="s">
        <v>124</v>
      </c>
      <c r="B66" s="152" t="s">
        <v>125</v>
      </c>
      <c r="C66" s="153">
        <v>0</v>
      </c>
      <c r="D66" s="153">
        <v>120000</v>
      </c>
      <c r="E66" s="153">
        <v>0</v>
      </c>
      <c r="F66" s="154">
        <v>0</v>
      </c>
      <c r="G66" s="154">
        <v>0</v>
      </c>
    </row>
    <row r="67" spans="1:7" ht="14.25" x14ac:dyDescent="0.2">
      <c r="A67" s="150" t="s">
        <v>129</v>
      </c>
      <c r="B67" s="147" t="s">
        <v>130</v>
      </c>
      <c r="C67" s="148">
        <v>189135.94</v>
      </c>
      <c r="D67" s="148">
        <v>337818.3</v>
      </c>
      <c r="E67" s="148">
        <v>193477.7</v>
      </c>
      <c r="F67" s="149">
        <v>102.29557639864744</v>
      </c>
      <c r="G67" s="149">
        <v>57.27271139544542</v>
      </c>
    </row>
    <row r="68" spans="1:7" ht="28.5" x14ac:dyDescent="0.2">
      <c r="A68" s="151" t="s">
        <v>131</v>
      </c>
      <c r="B68" s="152" t="s">
        <v>132</v>
      </c>
      <c r="C68" s="153">
        <v>189135.94</v>
      </c>
      <c r="D68" s="153">
        <v>337818.3</v>
      </c>
      <c r="E68" s="153">
        <v>193477.7</v>
      </c>
      <c r="F68" s="154">
        <v>102.29557639864744</v>
      </c>
      <c r="G68" s="154">
        <v>57.27271139544542</v>
      </c>
    </row>
    <row r="69" spans="1:7" ht="14.25" x14ac:dyDescent="0.2">
      <c r="A69" s="150" t="s">
        <v>133</v>
      </c>
      <c r="B69" s="147" t="s">
        <v>134</v>
      </c>
      <c r="C69" s="148">
        <v>473758.37</v>
      </c>
      <c r="D69" s="148">
        <v>1270352.98</v>
      </c>
      <c r="E69" s="148">
        <v>869593.99</v>
      </c>
      <c r="F69" s="149">
        <v>183.55221671334269</v>
      </c>
      <c r="G69" s="149">
        <v>68.452942110625031</v>
      </c>
    </row>
    <row r="70" spans="1:7" ht="14.25" x14ac:dyDescent="0.2">
      <c r="A70" s="150" t="s">
        <v>135</v>
      </c>
      <c r="B70" s="147" t="s">
        <v>136</v>
      </c>
      <c r="C70" s="148">
        <v>43113.55</v>
      </c>
      <c r="D70" s="148">
        <v>76000</v>
      </c>
      <c r="E70" s="148">
        <v>43290.78</v>
      </c>
      <c r="F70" s="149">
        <v>100.41107725993335</v>
      </c>
      <c r="G70" s="149">
        <v>56.961552631578947</v>
      </c>
    </row>
    <row r="71" spans="1:7" ht="14.25" x14ac:dyDescent="0.2">
      <c r="A71" s="151" t="s">
        <v>137</v>
      </c>
      <c r="B71" s="152" t="s">
        <v>138</v>
      </c>
      <c r="C71" s="153">
        <v>5090.24</v>
      </c>
      <c r="D71" s="153">
        <v>6000</v>
      </c>
      <c r="E71" s="153">
        <v>3411.78</v>
      </c>
      <c r="F71" s="154">
        <v>67.025916263280322</v>
      </c>
      <c r="G71" s="154">
        <v>56.863</v>
      </c>
    </row>
    <row r="72" spans="1:7" ht="28.5" x14ac:dyDescent="0.2">
      <c r="A72" s="151" t="s">
        <v>139</v>
      </c>
      <c r="B72" s="152" t="s">
        <v>140</v>
      </c>
      <c r="C72" s="153">
        <v>38023.31</v>
      </c>
      <c r="D72" s="153">
        <v>70000</v>
      </c>
      <c r="E72" s="153">
        <v>39879</v>
      </c>
      <c r="F72" s="154">
        <v>104.8804009961258</v>
      </c>
      <c r="G72" s="154">
        <v>56.97</v>
      </c>
    </row>
    <row r="73" spans="1:7" ht="14.25" x14ac:dyDescent="0.2">
      <c r="A73" s="150" t="s">
        <v>143</v>
      </c>
      <c r="B73" s="147" t="s">
        <v>144</v>
      </c>
      <c r="C73" s="148">
        <v>64555.39</v>
      </c>
      <c r="D73" s="148">
        <v>158400</v>
      </c>
      <c r="E73" s="148">
        <v>99736.04</v>
      </c>
      <c r="F73" s="149">
        <v>154.49684371823949</v>
      </c>
      <c r="G73" s="149">
        <v>62.964671717171719</v>
      </c>
    </row>
    <row r="74" spans="1:7" ht="14.25" x14ac:dyDescent="0.2">
      <c r="A74" s="151" t="s">
        <v>147</v>
      </c>
      <c r="B74" s="152" t="s">
        <v>148</v>
      </c>
      <c r="C74" s="153">
        <v>61110.13</v>
      </c>
      <c r="D74" s="153">
        <v>130000</v>
      </c>
      <c r="E74" s="153">
        <v>82197.67</v>
      </c>
      <c r="F74" s="154">
        <v>134.5074376375897</v>
      </c>
      <c r="G74" s="154">
        <v>63.228976923076921</v>
      </c>
    </row>
    <row r="75" spans="1:7" ht="14.25" x14ac:dyDescent="0.2">
      <c r="A75" s="151" t="s">
        <v>149</v>
      </c>
      <c r="B75" s="152" t="s">
        <v>150</v>
      </c>
      <c r="C75" s="153">
        <v>2584.31</v>
      </c>
      <c r="D75" s="153">
        <v>13400</v>
      </c>
      <c r="E75" s="153">
        <v>4546.1499999999996</v>
      </c>
      <c r="F75" s="154">
        <v>175.91349335025595</v>
      </c>
      <c r="G75" s="154">
        <v>33.926492537313429</v>
      </c>
    </row>
    <row r="76" spans="1:7" ht="14.25" x14ac:dyDescent="0.2">
      <c r="A76" s="151" t="s">
        <v>151</v>
      </c>
      <c r="B76" s="152" t="s">
        <v>333</v>
      </c>
      <c r="C76" s="153">
        <v>860.95</v>
      </c>
      <c r="D76" s="153">
        <v>15000</v>
      </c>
      <c r="E76" s="153">
        <v>12992.22</v>
      </c>
      <c r="F76" s="154">
        <v>1509.0562750450083</v>
      </c>
      <c r="G76" s="154">
        <v>86.614800000000002</v>
      </c>
    </row>
    <row r="77" spans="1:7" ht="14.25" x14ac:dyDescent="0.2">
      <c r="A77" s="150" t="s">
        <v>152</v>
      </c>
      <c r="B77" s="147" t="s">
        <v>153</v>
      </c>
      <c r="C77" s="148">
        <v>139448.46</v>
      </c>
      <c r="D77" s="148">
        <v>335952.98</v>
      </c>
      <c r="E77" s="148">
        <v>144678.26999999999</v>
      </c>
      <c r="F77" s="149">
        <v>103.75035335635832</v>
      </c>
      <c r="G77" s="149">
        <v>43.065035470142284</v>
      </c>
    </row>
    <row r="78" spans="1:7" ht="14.25" x14ac:dyDescent="0.2">
      <c r="A78" s="151" t="s">
        <v>154</v>
      </c>
      <c r="B78" s="152" t="s">
        <v>155</v>
      </c>
      <c r="C78" s="153">
        <v>29167.77</v>
      </c>
      <c r="D78" s="153">
        <v>46452.98</v>
      </c>
      <c r="E78" s="153">
        <v>20884.32</v>
      </c>
      <c r="F78" s="154">
        <v>71.600674305920535</v>
      </c>
      <c r="G78" s="154">
        <v>44.957976861764308</v>
      </c>
    </row>
    <row r="79" spans="1:7" ht="14.25" x14ac:dyDescent="0.2">
      <c r="A79" s="151" t="s">
        <v>158</v>
      </c>
      <c r="B79" s="152" t="s">
        <v>159</v>
      </c>
      <c r="C79" s="153">
        <v>6171.95</v>
      </c>
      <c r="D79" s="153">
        <v>9500</v>
      </c>
      <c r="E79" s="153">
        <v>6728.15</v>
      </c>
      <c r="F79" s="154">
        <v>109.01173859153104</v>
      </c>
      <c r="G79" s="154">
        <v>70.822631578947366</v>
      </c>
    </row>
    <row r="80" spans="1:7" ht="14.25" x14ac:dyDescent="0.2">
      <c r="A80" s="151" t="s">
        <v>160</v>
      </c>
      <c r="B80" s="152" t="s">
        <v>161</v>
      </c>
      <c r="C80" s="153">
        <v>29057.81</v>
      </c>
      <c r="D80" s="153">
        <v>100000</v>
      </c>
      <c r="E80" s="153">
        <v>49411.28</v>
      </c>
      <c r="F80" s="154">
        <v>170.04474872676226</v>
      </c>
      <c r="G80" s="154">
        <v>49.411279999999998</v>
      </c>
    </row>
    <row r="81" spans="1:7" ht="14.25" x14ac:dyDescent="0.2">
      <c r="A81" s="151" t="s">
        <v>162</v>
      </c>
      <c r="B81" s="152" t="s">
        <v>163</v>
      </c>
      <c r="C81" s="153">
        <v>20713.29</v>
      </c>
      <c r="D81" s="153">
        <v>50000</v>
      </c>
      <c r="E81" s="153">
        <v>23756.560000000001</v>
      </c>
      <c r="F81" s="154">
        <v>114.69235452214495</v>
      </c>
      <c r="G81" s="154">
        <v>47.513120000000001</v>
      </c>
    </row>
    <row r="82" spans="1:7" ht="14.25" x14ac:dyDescent="0.2">
      <c r="A82" s="151" t="s">
        <v>164</v>
      </c>
      <c r="B82" s="152" t="s">
        <v>165</v>
      </c>
      <c r="C82" s="153">
        <v>20515.830000000002</v>
      </c>
      <c r="D82" s="153">
        <v>50000</v>
      </c>
      <c r="E82" s="153">
        <v>2260.15</v>
      </c>
      <c r="F82" s="154">
        <v>11.016614974875498</v>
      </c>
      <c r="G82" s="154">
        <v>4.5202999999999998</v>
      </c>
    </row>
    <row r="83" spans="1:7" ht="14.25" x14ac:dyDescent="0.2">
      <c r="A83" s="151" t="s">
        <v>166</v>
      </c>
      <c r="B83" s="152" t="s">
        <v>167</v>
      </c>
      <c r="C83" s="153">
        <v>0</v>
      </c>
      <c r="D83" s="153">
        <v>30000</v>
      </c>
      <c r="E83" s="153">
        <v>8531.75</v>
      </c>
      <c r="F83" s="154">
        <v>0</v>
      </c>
      <c r="G83" s="154">
        <v>28.439166666666665</v>
      </c>
    </row>
    <row r="84" spans="1:7" ht="14.25" x14ac:dyDescent="0.2">
      <c r="A84" s="151" t="s">
        <v>168</v>
      </c>
      <c r="B84" s="152" t="s">
        <v>169</v>
      </c>
      <c r="C84" s="153">
        <v>-1243.75</v>
      </c>
      <c r="D84" s="153">
        <v>0</v>
      </c>
      <c r="E84" s="153">
        <v>0</v>
      </c>
      <c r="F84" s="154">
        <v>0</v>
      </c>
      <c r="G84" s="154">
        <v>0</v>
      </c>
    </row>
    <row r="85" spans="1:7" ht="14.25" x14ac:dyDescent="0.2">
      <c r="A85" s="151" t="s">
        <v>170</v>
      </c>
      <c r="B85" s="152" t="s">
        <v>171</v>
      </c>
      <c r="C85" s="153">
        <v>35065.56</v>
      </c>
      <c r="D85" s="153">
        <v>50000</v>
      </c>
      <c r="E85" s="153">
        <v>33106.06</v>
      </c>
      <c r="F85" s="154">
        <v>94.411895888729561</v>
      </c>
      <c r="G85" s="154">
        <v>66.212119999999999</v>
      </c>
    </row>
    <row r="86" spans="1:7" ht="42.75" x14ac:dyDescent="0.2">
      <c r="A86" s="150" t="s">
        <v>172</v>
      </c>
      <c r="B86" s="147" t="s">
        <v>173</v>
      </c>
      <c r="C86" s="148">
        <v>226640.97</v>
      </c>
      <c r="D86" s="148">
        <v>700000</v>
      </c>
      <c r="E86" s="148">
        <v>581888.9</v>
      </c>
      <c r="F86" s="149">
        <v>256.74479773008386</v>
      </c>
      <c r="G86" s="149">
        <v>83.126985714285709</v>
      </c>
    </row>
    <row r="87" spans="1:7" ht="28.5" x14ac:dyDescent="0.2">
      <c r="A87" s="151" t="s">
        <v>174</v>
      </c>
      <c r="B87" s="152" t="s">
        <v>175</v>
      </c>
      <c r="C87" s="153">
        <v>226640.97</v>
      </c>
      <c r="D87" s="153">
        <v>700000</v>
      </c>
      <c r="E87" s="153">
        <v>581888.9</v>
      </c>
      <c r="F87" s="154">
        <v>256.74479773008386</v>
      </c>
      <c r="G87" s="154">
        <v>83.126985714285709</v>
      </c>
    </row>
    <row r="88" spans="1:7" ht="14.25" x14ac:dyDescent="0.2">
      <c r="A88" s="142" t="s">
        <v>270</v>
      </c>
      <c r="B88" s="143" t="s">
        <v>15</v>
      </c>
      <c r="C88" s="144">
        <v>432744.03</v>
      </c>
      <c r="D88" s="144">
        <v>0</v>
      </c>
      <c r="E88" s="144">
        <v>0</v>
      </c>
      <c r="F88" s="145">
        <v>0</v>
      </c>
      <c r="G88" s="145">
        <v>0</v>
      </c>
    </row>
    <row r="89" spans="1:7" ht="14.25" x14ac:dyDescent="0.2">
      <c r="A89" s="146" t="s">
        <v>114</v>
      </c>
      <c r="B89" s="147" t="s">
        <v>115</v>
      </c>
      <c r="C89" s="148">
        <v>432744.03</v>
      </c>
      <c r="D89" s="148">
        <v>0</v>
      </c>
      <c r="E89" s="148">
        <v>0</v>
      </c>
      <c r="F89" s="149">
        <v>0</v>
      </c>
      <c r="G89" s="149">
        <v>0</v>
      </c>
    </row>
    <row r="90" spans="1:7" ht="14.25" x14ac:dyDescent="0.2">
      <c r="A90" s="150" t="s">
        <v>116</v>
      </c>
      <c r="B90" s="147" t="s">
        <v>117</v>
      </c>
      <c r="C90" s="148">
        <v>7578.5</v>
      </c>
      <c r="D90" s="148">
        <v>0</v>
      </c>
      <c r="E90" s="148">
        <v>0</v>
      </c>
      <c r="F90" s="149">
        <v>0</v>
      </c>
      <c r="G90" s="149">
        <v>0</v>
      </c>
    </row>
    <row r="91" spans="1:7" ht="14.25" x14ac:dyDescent="0.2">
      <c r="A91" s="150" t="s">
        <v>118</v>
      </c>
      <c r="B91" s="147" t="s">
        <v>119</v>
      </c>
      <c r="C91" s="148">
        <v>7578.5</v>
      </c>
      <c r="D91" s="148">
        <v>0</v>
      </c>
      <c r="E91" s="148">
        <v>0</v>
      </c>
      <c r="F91" s="149">
        <v>0</v>
      </c>
      <c r="G91" s="149">
        <v>0</v>
      </c>
    </row>
    <row r="92" spans="1:7" ht="14.25" x14ac:dyDescent="0.2">
      <c r="A92" s="151" t="s">
        <v>120</v>
      </c>
      <c r="B92" s="152" t="s">
        <v>121</v>
      </c>
      <c r="C92" s="153">
        <v>7578.5</v>
      </c>
      <c r="D92" s="153">
        <v>0</v>
      </c>
      <c r="E92" s="153">
        <v>0</v>
      </c>
      <c r="F92" s="154">
        <v>0</v>
      </c>
      <c r="G92" s="154">
        <v>0</v>
      </c>
    </row>
    <row r="93" spans="1:7" ht="14.25" x14ac:dyDescent="0.2">
      <c r="A93" s="150" t="s">
        <v>133</v>
      </c>
      <c r="B93" s="147" t="s">
        <v>134</v>
      </c>
      <c r="C93" s="148">
        <v>425165.53</v>
      </c>
      <c r="D93" s="148">
        <v>0</v>
      </c>
      <c r="E93" s="148">
        <v>0</v>
      </c>
      <c r="F93" s="149">
        <v>0</v>
      </c>
      <c r="G93" s="149">
        <v>0</v>
      </c>
    </row>
    <row r="94" spans="1:7" ht="14.25" x14ac:dyDescent="0.2">
      <c r="A94" s="150" t="s">
        <v>135</v>
      </c>
      <c r="B94" s="147" t="s">
        <v>136</v>
      </c>
      <c r="C94" s="148">
        <v>199.1</v>
      </c>
      <c r="D94" s="148">
        <v>0</v>
      </c>
      <c r="E94" s="148">
        <v>0</v>
      </c>
      <c r="F94" s="149">
        <v>0</v>
      </c>
      <c r="G94" s="149">
        <v>0</v>
      </c>
    </row>
    <row r="95" spans="1:7" ht="28.5" x14ac:dyDescent="0.2">
      <c r="A95" s="151" t="s">
        <v>139</v>
      </c>
      <c r="B95" s="152" t="s">
        <v>140</v>
      </c>
      <c r="C95" s="153">
        <v>199.1</v>
      </c>
      <c r="D95" s="153">
        <v>0</v>
      </c>
      <c r="E95" s="153">
        <v>0</v>
      </c>
      <c r="F95" s="154">
        <v>0</v>
      </c>
      <c r="G95" s="154">
        <v>0</v>
      </c>
    </row>
    <row r="96" spans="1:7" ht="42.75" x14ac:dyDescent="0.2">
      <c r="A96" s="150" t="s">
        <v>172</v>
      </c>
      <c r="B96" s="147" t="s">
        <v>173</v>
      </c>
      <c r="C96" s="148">
        <v>424966.43</v>
      </c>
      <c r="D96" s="148">
        <v>0</v>
      </c>
      <c r="E96" s="148">
        <v>0</v>
      </c>
      <c r="F96" s="149">
        <v>0</v>
      </c>
      <c r="G96" s="149">
        <v>0</v>
      </c>
    </row>
    <row r="97" spans="1:7" ht="28.5" x14ac:dyDescent="0.2">
      <c r="A97" s="151" t="s">
        <v>174</v>
      </c>
      <c r="B97" s="152" t="s">
        <v>175</v>
      </c>
      <c r="C97" s="153">
        <v>424966.43</v>
      </c>
      <c r="D97" s="153">
        <v>0</v>
      </c>
      <c r="E97" s="153">
        <v>0</v>
      </c>
      <c r="F97" s="154">
        <v>0</v>
      </c>
      <c r="G97" s="154">
        <v>0</v>
      </c>
    </row>
    <row r="98" spans="1:7" ht="14.25" x14ac:dyDescent="0.2">
      <c r="A98" s="142" t="s">
        <v>252</v>
      </c>
      <c r="B98" s="143" t="s">
        <v>406</v>
      </c>
      <c r="C98" s="144">
        <v>0</v>
      </c>
      <c r="D98" s="144">
        <v>50670</v>
      </c>
      <c r="E98" s="144">
        <v>0</v>
      </c>
      <c r="F98" s="145">
        <v>0</v>
      </c>
      <c r="G98" s="145">
        <v>0</v>
      </c>
    </row>
    <row r="99" spans="1:7" ht="14.25" x14ac:dyDescent="0.2">
      <c r="A99" s="146" t="s">
        <v>114</v>
      </c>
      <c r="B99" s="147" t="s">
        <v>115</v>
      </c>
      <c r="C99" s="148">
        <v>0</v>
      </c>
      <c r="D99" s="148">
        <v>50670</v>
      </c>
      <c r="E99" s="148">
        <v>0</v>
      </c>
      <c r="F99" s="149">
        <v>0</v>
      </c>
      <c r="G99" s="149">
        <v>0</v>
      </c>
    </row>
    <row r="100" spans="1:7" ht="14.25" x14ac:dyDescent="0.2">
      <c r="A100" s="150" t="s">
        <v>133</v>
      </c>
      <c r="B100" s="147" t="s">
        <v>134</v>
      </c>
      <c r="C100" s="148">
        <v>0</v>
      </c>
      <c r="D100" s="148">
        <v>50670</v>
      </c>
      <c r="E100" s="148">
        <v>0</v>
      </c>
      <c r="F100" s="149">
        <v>0</v>
      </c>
      <c r="G100" s="149">
        <v>0</v>
      </c>
    </row>
    <row r="101" spans="1:7" ht="14.25" x14ac:dyDescent="0.2">
      <c r="A101" s="150" t="s">
        <v>152</v>
      </c>
      <c r="B101" s="147" t="s">
        <v>153</v>
      </c>
      <c r="C101" s="148">
        <v>0</v>
      </c>
      <c r="D101" s="148">
        <v>50670</v>
      </c>
      <c r="E101" s="148">
        <v>0</v>
      </c>
      <c r="F101" s="149">
        <v>0</v>
      </c>
      <c r="G101" s="149">
        <v>0</v>
      </c>
    </row>
    <row r="102" spans="1:7" ht="14.25" x14ac:dyDescent="0.2">
      <c r="A102" s="151" t="s">
        <v>168</v>
      </c>
      <c r="B102" s="152" t="s">
        <v>169</v>
      </c>
      <c r="C102" s="153">
        <v>0</v>
      </c>
      <c r="D102" s="153">
        <v>50670</v>
      </c>
      <c r="E102" s="153">
        <v>0</v>
      </c>
      <c r="F102" s="154">
        <v>0</v>
      </c>
      <c r="G102" s="154">
        <v>0</v>
      </c>
    </row>
    <row r="103" spans="1:7" ht="14.25" x14ac:dyDescent="0.2">
      <c r="A103" s="142" t="s">
        <v>342</v>
      </c>
      <c r="B103" s="143" t="s">
        <v>343</v>
      </c>
      <c r="C103" s="144">
        <v>0</v>
      </c>
      <c r="D103" s="144">
        <v>0</v>
      </c>
      <c r="E103" s="144">
        <v>267270.18</v>
      </c>
      <c r="F103" s="145">
        <v>0</v>
      </c>
      <c r="G103" s="145">
        <v>0</v>
      </c>
    </row>
    <row r="104" spans="1:7" ht="14.25" x14ac:dyDescent="0.2">
      <c r="A104" s="146" t="s">
        <v>114</v>
      </c>
      <c r="B104" s="147" t="s">
        <v>115</v>
      </c>
      <c r="C104" s="148">
        <v>0</v>
      </c>
      <c r="D104" s="148">
        <v>0</v>
      </c>
      <c r="E104" s="148">
        <v>267270.18</v>
      </c>
      <c r="F104" s="149">
        <v>0</v>
      </c>
      <c r="G104" s="149">
        <v>0</v>
      </c>
    </row>
    <row r="105" spans="1:7" ht="14.25" x14ac:dyDescent="0.2">
      <c r="A105" s="150" t="s">
        <v>133</v>
      </c>
      <c r="B105" s="147" t="s">
        <v>134</v>
      </c>
      <c r="C105" s="148">
        <v>0</v>
      </c>
      <c r="D105" s="148">
        <v>0</v>
      </c>
      <c r="E105" s="148">
        <v>267270.18</v>
      </c>
      <c r="F105" s="149">
        <v>0</v>
      </c>
      <c r="G105" s="149">
        <v>0</v>
      </c>
    </row>
    <row r="106" spans="1:7" ht="42.75" x14ac:dyDescent="0.2">
      <c r="A106" s="150" t="s">
        <v>172</v>
      </c>
      <c r="B106" s="147" t="s">
        <v>173</v>
      </c>
      <c r="C106" s="148">
        <v>0</v>
      </c>
      <c r="D106" s="148">
        <v>0</v>
      </c>
      <c r="E106" s="148">
        <v>267270.18</v>
      </c>
      <c r="F106" s="149">
        <v>0</v>
      </c>
      <c r="G106" s="149">
        <v>0</v>
      </c>
    </row>
    <row r="107" spans="1:7" ht="28.5" x14ac:dyDescent="0.2">
      <c r="A107" s="151" t="s">
        <v>174</v>
      </c>
      <c r="B107" s="152" t="s">
        <v>175</v>
      </c>
      <c r="C107" s="153">
        <v>0</v>
      </c>
      <c r="D107" s="153">
        <v>0</v>
      </c>
      <c r="E107" s="153">
        <v>262396.40999999997</v>
      </c>
      <c r="F107" s="154">
        <v>0</v>
      </c>
      <c r="G107" s="154">
        <v>0</v>
      </c>
    </row>
    <row r="108" spans="1:7" ht="28.5" x14ac:dyDescent="0.2">
      <c r="A108" s="151" t="s">
        <v>176</v>
      </c>
      <c r="B108" s="152" t="s">
        <v>177</v>
      </c>
      <c r="C108" s="153">
        <v>0</v>
      </c>
      <c r="D108" s="153">
        <v>0</v>
      </c>
      <c r="E108" s="153">
        <v>4873.7700000000004</v>
      </c>
      <c r="F108" s="154">
        <v>0</v>
      </c>
      <c r="G108" s="154">
        <v>0</v>
      </c>
    </row>
    <row r="109" spans="1:7" ht="14.25" x14ac:dyDescent="0.2">
      <c r="A109" s="142" t="s">
        <v>271</v>
      </c>
      <c r="B109" s="143" t="s">
        <v>407</v>
      </c>
      <c r="C109" s="144">
        <v>270890.46000000002</v>
      </c>
      <c r="D109" s="144">
        <v>600000</v>
      </c>
      <c r="E109" s="144">
        <v>0</v>
      </c>
      <c r="F109" s="145">
        <v>0</v>
      </c>
      <c r="G109" s="145">
        <v>0</v>
      </c>
    </row>
    <row r="110" spans="1:7" ht="14.25" x14ac:dyDescent="0.2">
      <c r="A110" s="146" t="s">
        <v>114</v>
      </c>
      <c r="B110" s="147" t="s">
        <v>115</v>
      </c>
      <c r="C110" s="148">
        <v>270890.46000000002</v>
      </c>
      <c r="D110" s="148">
        <v>600000</v>
      </c>
      <c r="E110" s="148">
        <v>0</v>
      </c>
      <c r="F110" s="149">
        <v>0</v>
      </c>
      <c r="G110" s="149">
        <v>0</v>
      </c>
    </row>
    <row r="111" spans="1:7" ht="14.25" x14ac:dyDescent="0.2">
      <c r="A111" s="150" t="s">
        <v>133</v>
      </c>
      <c r="B111" s="147" t="s">
        <v>134</v>
      </c>
      <c r="C111" s="148">
        <v>270890.46000000002</v>
      </c>
      <c r="D111" s="148">
        <v>600000</v>
      </c>
      <c r="E111" s="148">
        <v>0</v>
      </c>
      <c r="F111" s="149">
        <v>0</v>
      </c>
      <c r="G111" s="149">
        <v>0</v>
      </c>
    </row>
    <row r="112" spans="1:7" ht="42.75" x14ac:dyDescent="0.2">
      <c r="A112" s="150" t="s">
        <v>172</v>
      </c>
      <c r="B112" s="147" t="s">
        <v>173</v>
      </c>
      <c r="C112" s="148">
        <v>270890.46000000002</v>
      </c>
      <c r="D112" s="148">
        <v>600000</v>
      </c>
      <c r="E112" s="148">
        <v>0</v>
      </c>
      <c r="F112" s="149">
        <v>0</v>
      </c>
      <c r="G112" s="149">
        <v>0</v>
      </c>
    </row>
    <row r="113" spans="1:7" ht="28.5" x14ac:dyDescent="0.2">
      <c r="A113" s="151" t="s">
        <v>174</v>
      </c>
      <c r="B113" s="152" t="s">
        <v>175</v>
      </c>
      <c r="C113" s="153">
        <v>210071.64</v>
      </c>
      <c r="D113" s="153">
        <v>600000</v>
      </c>
      <c r="E113" s="153">
        <v>0</v>
      </c>
      <c r="F113" s="154">
        <v>0</v>
      </c>
      <c r="G113" s="154">
        <v>0</v>
      </c>
    </row>
    <row r="114" spans="1:7" ht="28.5" x14ac:dyDescent="0.2">
      <c r="A114" s="151" t="s">
        <v>176</v>
      </c>
      <c r="B114" s="152" t="s">
        <v>177</v>
      </c>
      <c r="C114" s="153">
        <v>60818.82</v>
      </c>
      <c r="D114" s="153">
        <v>0</v>
      </c>
      <c r="E114" s="153">
        <v>0</v>
      </c>
      <c r="F114" s="154">
        <v>0</v>
      </c>
      <c r="G114" s="154">
        <v>0</v>
      </c>
    </row>
    <row r="115" spans="1:7" ht="14.25" x14ac:dyDescent="0.2">
      <c r="A115" s="142" t="s">
        <v>345</v>
      </c>
      <c r="B115" s="143" t="s">
        <v>346</v>
      </c>
      <c r="C115" s="144">
        <v>0</v>
      </c>
      <c r="D115" s="144">
        <v>0</v>
      </c>
      <c r="E115" s="144">
        <v>87430.21</v>
      </c>
      <c r="F115" s="145">
        <v>0</v>
      </c>
      <c r="G115" s="145">
        <v>0</v>
      </c>
    </row>
    <row r="116" spans="1:7" ht="14.25" x14ac:dyDescent="0.2">
      <c r="A116" s="146" t="s">
        <v>114</v>
      </c>
      <c r="B116" s="147" t="s">
        <v>115</v>
      </c>
      <c r="C116" s="148">
        <v>0</v>
      </c>
      <c r="D116" s="148">
        <v>0</v>
      </c>
      <c r="E116" s="148">
        <v>87430.21</v>
      </c>
      <c r="F116" s="149">
        <v>0</v>
      </c>
      <c r="G116" s="149">
        <v>0</v>
      </c>
    </row>
    <row r="117" spans="1:7" ht="14.25" x14ac:dyDescent="0.2">
      <c r="A117" s="150" t="s">
        <v>116</v>
      </c>
      <c r="B117" s="147" t="s">
        <v>117</v>
      </c>
      <c r="C117" s="148">
        <v>0</v>
      </c>
      <c r="D117" s="148">
        <v>0</v>
      </c>
      <c r="E117" s="148">
        <v>87430.21</v>
      </c>
      <c r="F117" s="149">
        <v>0</v>
      </c>
      <c r="G117" s="149">
        <v>0</v>
      </c>
    </row>
    <row r="118" spans="1:7" ht="14.25" x14ac:dyDescent="0.2">
      <c r="A118" s="150" t="s">
        <v>118</v>
      </c>
      <c r="B118" s="147" t="s">
        <v>119</v>
      </c>
      <c r="C118" s="148">
        <v>0</v>
      </c>
      <c r="D118" s="148">
        <v>0</v>
      </c>
      <c r="E118" s="148">
        <v>75047.39</v>
      </c>
      <c r="F118" s="149">
        <v>0</v>
      </c>
      <c r="G118" s="149">
        <v>0</v>
      </c>
    </row>
    <row r="119" spans="1:7" ht="14.25" x14ac:dyDescent="0.2">
      <c r="A119" s="151" t="s">
        <v>120</v>
      </c>
      <c r="B119" s="152" t="s">
        <v>121</v>
      </c>
      <c r="C119" s="153">
        <v>0</v>
      </c>
      <c r="D119" s="153">
        <v>0</v>
      </c>
      <c r="E119" s="153">
        <v>75047.39</v>
      </c>
      <c r="F119" s="154">
        <v>0</v>
      </c>
      <c r="G119" s="154">
        <v>0</v>
      </c>
    </row>
    <row r="120" spans="1:7" ht="14.25" x14ac:dyDescent="0.2">
      <c r="A120" s="150" t="s">
        <v>129</v>
      </c>
      <c r="B120" s="147" t="s">
        <v>130</v>
      </c>
      <c r="C120" s="148">
        <v>0</v>
      </c>
      <c r="D120" s="148">
        <v>0</v>
      </c>
      <c r="E120" s="148">
        <v>12382.82</v>
      </c>
      <c r="F120" s="149">
        <v>0</v>
      </c>
      <c r="G120" s="149">
        <v>0</v>
      </c>
    </row>
    <row r="121" spans="1:7" ht="28.5" x14ac:dyDescent="0.2">
      <c r="A121" s="151" t="s">
        <v>131</v>
      </c>
      <c r="B121" s="152" t="s">
        <v>132</v>
      </c>
      <c r="C121" s="153">
        <v>0</v>
      </c>
      <c r="D121" s="153">
        <v>0</v>
      </c>
      <c r="E121" s="153">
        <v>12382.82</v>
      </c>
      <c r="F121" s="154">
        <v>0</v>
      </c>
      <c r="G121" s="154">
        <v>0</v>
      </c>
    </row>
    <row r="122" spans="1:7" ht="14.25" x14ac:dyDescent="0.2">
      <c r="A122" s="142" t="s">
        <v>272</v>
      </c>
      <c r="B122" s="143" t="s">
        <v>408</v>
      </c>
      <c r="C122" s="144">
        <v>40939.629999999997</v>
      </c>
      <c r="D122" s="144">
        <v>36000</v>
      </c>
      <c r="E122" s="144">
        <v>0</v>
      </c>
      <c r="F122" s="145">
        <v>0</v>
      </c>
      <c r="G122" s="145">
        <v>0</v>
      </c>
    </row>
    <row r="123" spans="1:7" ht="14.25" x14ac:dyDescent="0.2">
      <c r="A123" s="146" t="s">
        <v>114</v>
      </c>
      <c r="B123" s="147" t="s">
        <v>115</v>
      </c>
      <c r="C123" s="148">
        <v>40939.629999999997</v>
      </c>
      <c r="D123" s="148">
        <v>36000</v>
      </c>
      <c r="E123" s="148">
        <v>0</v>
      </c>
      <c r="F123" s="149">
        <v>0</v>
      </c>
      <c r="G123" s="149">
        <v>0</v>
      </c>
    </row>
    <row r="124" spans="1:7" ht="14.25" x14ac:dyDescent="0.2">
      <c r="A124" s="150" t="s">
        <v>116</v>
      </c>
      <c r="B124" s="147" t="s">
        <v>117</v>
      </c>
      <c r="C124" s="148">
        <v>33483.69</v>
      </c>
      <c r="D124" s="148">
        <v>36000</v>
      </c>
      <c r="E124" s="148">
        <v>0</v>
      </c>
      <c r="F124" s="149">
        <v>0</v>
      </c>
      <c r="G124" s="149">
        <v>0</v>
      </c>
    </row>
    <row r="125" spans="1:7" ht="14.25" x14ac:dyDescent="0.2">
      <c r="A125" s="150" t="s">
        <v>118</v>
      </c>
      <c r="B125" s="147" t="s">
        <v>119</v>
      </c>
      <c r="C125" s="148">
        <v>28316.97</v>
      </c>
      <c r="D125" s="148">
        <v>30901.29</v>
      </c>
      <c r="E125" s="148">
        <v>0</v>
      </c>
      <c r="F125" s="149">
        <v>0</v>
      </c>
      <c r="G125" s="149">
        <v>0</v>
      </c>
    </row>
    <row r="126" spans="1:7" ht="14.25" x14ac:dyDescent="0.2">
      <c r="A126" s="151" t="s">
        <v>120</v>
      </c>
      <c r="B126" s="152" t="s">
        <v>121</v>
      </c>
      <c r="C126" s="153">
        <v>28316.97</v>
      </c>
      <c r="D126" s="153">
        <v>30901.29</v>
      </c>
      <c r="E126" s="153">
        <v>0</v>
      </c>
      <c r="F126" s="154">
        <v>0</v>
      </c>
      <c r="G126" s="154">
        <v>0</v>
      </c>
    </row>
    <row r="127" spans="1:7" ht="14.25" x14ac:dyDescent="0.2">
      <c r="A127" s="150" t="s">
        <v>126</v>
      </c>
      <c r="B127" s="147" t="s">
        <v>127</v>
      </c>
      <c r="C127" s="148">
        <v>900</v>
      </c>
      <c r="D127" s="148">
        <v>0</v>
      </c>
      <c r="E127" s="148">
        <v>0</v>
      </c>
      <c r="F127" s="149">
        <v>0</v>
      </c>
      <c r="G127" s="149">
        <v>0</v>
      </c>
    </row>
    <row r="128" spans="1:7" ht="14.25" x14ac:dyDescent="0.2">
      <c r="A128" s="151" t="s">
        <v>128</v>
      </c>
      <c r="B128" s="152" t="s">
        <v>127</v>
      </c>
      <c r="C128" s="153">
        <v>900</v>
      </c>
      <c r="D128" s="153">
        <v>0</v>
      </c>
      <c r="E128" s="153">
        <v>0</v>
      </c>
      <c r="F128" s="154">
        <v>0</v>
      </c>
      <c r="G128" s="154">
        <v>0</v>
      </c>
    </row>
    <row r="129" spans="1:7" ht="14.25" x14ac:dyDescent="0.2">
      <c r="A129" s="150" t="s">
        <v>129</v>
      </c>
      <c r="B129" s="147" t="s">
        <v>130</v>
      </c>
      <c r="C129" s="148">
        <v>4266.72</v>
      </c>
      <c r="D129" s="148">
        <v>5098.71</v>
      </c>
      <c r="E129" s="148">
        <v>0</v>
      </c>
      <c r="F129" s="149">
        <v>0</v>
      </c>
      <c r="G129" s="149">
        <v>0</v>
      </c>
    </row>
    <row r="130" spans="1:7" ht="28.5" x14ac:dyDescent="0.2">
      <c r="A130" s="151" t="s">
        <v>131</v>
      </c>
      <c r="B130" s="152" t="s">
        <v>132</v>
      </c>
      <c r="C130" s="153">
        <v>4266.72</v>
      </c>
      <c r="D130" s="153">
        <v>5098.71</v>
      </c>
      <c r="E130" s="153">
        <v>0</v>
      </c>
      <c r="F130" s="154">
        <v>0</v>
      </c>
      <c r="G130" s="154">
        <v>0</v>
      </c>
    </row>
    <row r="131" spans="1:7" ht="14.25" x14ac:dyDescent="0.2">
      <c r="A131" s="150" t="s">
        <v>133</v>
      </c>
      <c r="B131" s="147" t="s">
        <v>134</v>
      </c>
      <c r="C131" s="148">
        <v>7455.94</v>
      </c>
      <c r="D131" s="148">
        <v>0</v>
      </c>
      <c r="E131" s="148">
        <v>0</v>
      </c>
      <c r="F131" s="149">
        <v>0</v>
      </c>
      <c r="G131" s="149">
        <v>0</v>
      </c>
    </row>
    <row r="132" spans="1:7" ht="14.25" x14ac:dyDescent="0.2">
      <c r="A132" s="150" t="s">
        <v>135</v>
      </c>
      <c r="B132" s="147" t="s">
        <v>136</v>
      </c>
      <c r="C132" s="148">
        <v>456.63</v>
      </c>
      <c r="D132" s="148">
        <v>0</v>
      </c>
      <c r="E132" s="148">
        <v>0</v>
      </c>
      <c r="F132" s="149">
        <v>0</v>
      </c>
      <c r="G132" s="149">
        <v>0</v>
      </c>
    </row>
    <row r="133" spans="1:7" ht="28.5" x14ac:dyDescent="0.2">
      <c r="A133" s="151" t="s">
        <v>139</v>
      </c>
      <c r="B133" s="152" t="s">
        <v>140</v>
      </c>
      <c r="C133" s="153">
        <v>456.63</v>
      </c>
      <c r="D133" s="153">
        <v>0</v>
      </c>
      <c r="E133" s="153">
        <v>0</v>
      </c>
      <c r="F133" s="154">
        <v>0</v>
      </c>
      <c r="G133" s="154">
        <v>0</v>
      </c>
    </row>
    <row r="134" spans="1:7" ht="14.25" x14ac:dyDescent="0.2">
      <c r="A134" s="150" t="s">
        <v>143</v>
      </c>
      <c r="B134" s="147" t="s">
        <v>144</v>
      </c>
      <c r="C134" s="148">
        <v>2000</v>
      </c>
      <c r="D134" s="148">
        <v>0</v>
      </c>
      <c r="E134" s="148">
        <v>0</v>
      </c>
      <c r="F134" s="149">
        <v>0</v>
      </c>
      <c r="G134" s="149">
        <v>0</v>
      </c>
    </row>
    <row r="135" spans="1:7" ht="14.25" x14ac:dyDescent="0.2">
      <c r="A135" s="151" t="s">
        <v>147</v>
      </c>
      <c r="B135" s="152" t="s">
        <v>148</v>
      </c>
      <c r="C135" s="153">
        <v>2000</v>
      </c>
      <c r="D135" s="153">
        <v>0</v>
      </c>
      <c r="E135" s="153">
        <v>0</v>
      </c>
      <c r="F135" s="154">
        <v>0</v>
      </c>
      <c r="G135" s="154">
        <v>0</v>
      </c>
    </row>
    <row r="136" spans="1:7" ht="14.25" x14ac:dyDescent="0.2">
      <c r="A136" s="150" t="s">
        <v>152</v>
      </c>
      <c r="B136" s="147" t="s">
        <v>153</v>
      </c>
      <c r="C136" s="148">
        <v>4999.3100000000004</v>
      </c>
      <c r="D136" s="148">
        <v>0</v>
      </c>
      <c r="E136" s="148">
        <v>0</v>
      </c>
      <c r="F136" s="149">
        <v>0</v>
      </c>
      <c r="G136" s="149">
        <v>0</v>
      </c>
    </row>
    <row r="137" spans="1:7" ht="14.25" x14ac:dyDescent="0.2">
      <c r="A137" s="151" t="s">
        <v>170</v>
      </c>
      <c r="B137" s="152" t="s">
        <v>171</v>
      </c>
      <c r="C137" s="153">
        <v>4999.3100000000004</v>
      </c>
      <c r="D137" s="153">
        <v>0</v>
      </c>
      <c r="E137" s="153">
        <v>0</v>
      </c>
      <c r="F137" s="154">
        <v>0</v>
      </c>
      <c r="G137" s="154">
        <v>0</v>
      </c>
    </row>
    <row r="138" spans="1:7" ht="14.25" x14ac:dyDescent="0.2">
      <c r="A138" s="138" t="s">
        <v>274</v>
      </c>
      <c r="B138" s="139" t="s">
        <v>275</v>
      </c>
      <c r="C138" s="140">
        <v>84367.25</v>
      </c>
      <c r="D138" s="140">
        <v>251330</v>
      </c>
      <c r="E138" s="140">
        <v>126949.05</v>
      </c>
      <c r="F138" s="141">
        <v>150.47195446100233</v>
      </c>
      <c r="G138" s="141">
        <v>50.510902001352797</v>
      </c>
    </row>
    <row r="139" spans="1:7" ht="14.25" x14ac:dyDescent="0.2">
      <c r="A139" s="142" t="s">
        <v>229</v>
      </c>
      <c r="B139" s="143" t="s">
        <v>405</v>
      </c>
      <c r="C139" s="144">
        <v>84367.25</v>
      </c>
      <c r="D139" s="144">
        <v>75000</v>
      </c>
      <c r="E139" s="144">
        <v>126621.5</v>
      </c>
      <c r="F139" s="145">
        <v>150.08371139275013</v>
      </c>
      <c r="G139" s="145">
        <v>168.82866666666666</v>
      </c>
    </row>
    <row r="140" spans="1:7" ht="14.25" x14ac:dyDescent="0.2">
      <c r="A140" s="146" t="s">
        <v>114</v>
      </c>
      <c r="B140" s="147" t="s">
        <v>115</v>
      </c>
      <c r="C140" s="148">
        <v>84367.25</v>
      </c>
      <c r="D140" s="148">
        <v>75000</v>
      </c>
      <c r="E140" s="148">
        <v>126621.5</v>
      </c>
      <c r="F140" s="149">
        <v>150.08371139275013</v>
      </c>
      <c r="G140" s="149">
        <v>168.82866666666666</v>
      </c>
    </row>
    <row r="141" spans="1:7" ht="14.25" x14ac:dyDescent="0.2">
      <c r="A141" s="150" t="s">
        <v>133</v>
      </c>
      <c r="B141" s="147" t="s">
        <v>134</v>
      </c>
      <c r="C141" s="148">
        <v>84367.25</v>
      </c>
      <c r="D141" s="148">
        <v>75000</v>
      </c>
      <c r="E141" s="148">
        <v>126621.5</v>
      </c>
      <c r="F141" s="149">
        <v>150.08371139275013</v>
      </c>
      <c r="G141" s="149">
        <v>168.82866666666666</v>
      </c>
    </row>
    <row r="142" spans="1:7" ht="14.25" x14ac:dyDescent="0.2">
      <c r="A142" s="150" t="s">
        <v>152</v>
      </c>
      <c r="B142" s="147" t="s">
        <v>153</v>
      </c>
      <c r="C142" s="148">
        <v>84367.25</v>
      </c>
      <c r="D142" s="148">
        <v>75000</v>
      </c>
      <c r="E142" s="148">
        <v>126621.5</v>
      </c>
      <c r="F142" s="149">
        <v>150.08371139275013</v>
      </c>
      <c r="G142" s="149">
        <v>168.82866666666666</v>
      </c>
    </row>
    <row r="143" spans="1:7" ht="14.25" x14ac:dyDescent="0.2">
      <c r="A143" s="151" t="s">
        <v>156</v>
      </c>
      <c r="B143" s="152" t="s">
        <v>157</v>
      </c>
      <c r="C143" s="153">
        <v>84367.25</v>
      </c>
      <c r="D143" s="153">
        <v>75000</v>
      </c>
      <c r="E143" s="153">
        <v>126621.5</v>
      </c>
      <c r="F143" s="154">
        <v>150.08371139275013</v>
      </c>
      <c r="G143" s="154">
        <v>168.82866666666666</v>
      </c>
    </row>
    <row r="144" spans="1:7" ht="14.25" x14ac:dyDescent="0.2">
      <c r="A144" s="142" t="s">
        <v>252</v>
      </c>
      <c r="B144" s="143" t="s">
        <v>406</v>
      </c>
      <c r="C144" s="144">
        <v>0</v>
      </c>
      <c r="D144" s="144">
        <v>174330</v>
      </c>
      <c r="E144" s="144">
        <v>0</v>
      </c>
      <c r="F144" s="145">
        <v>0</v>
      </c>
      <c r="G144" s="145">
        <v>0</v>
      </c>
    </row>
    <row r="145" spans="1:7" ht="14.25" x14ac:dyDescent="0.2">
      <c r="A145" s="146" t="s">
        <v>114</v>
      </c>
      <c r="B145" s="147" t="s">
        <v>115</v>
      </c>
      <c r="C145" s="148">
        <v>0</v>
      </c>
      <c r="D145" s="148">
        <v>174330</v>
      </c>
      <c r="E145" s="148">
        <v>0</v>
      </c>
      <c r="F145" s="149">
        <v>0</v>
      </c>
      <c r="G145" s="149">
        <v>0</v>
      </c>
    </row>
    <row r="146" spans="1:7" ht="14.25" x14ac:dyDescent="0.2">
      <c r="A146" s="150" t="s">
        <v>133</v>
      </c>
      <c r="B146" s="147" t="s">
        <v>134</v>
      </c>
      <c r="C146" s="148">
        <v>0</v>
      </c>
      <c r="D146" s="148">
        <v>174330</v>
      </c>
      <c r="E146" s="148">
        <v>0</v>
      </c>
      <c r="F146" s="149">
        <v>0</v>
      </c>
      <c r="G146" s="149">
        <v>0</v>
      </c>
    </row>
    <row r="147" spans="1:7" ht="14.25" x14ac:dyDescent="0.2">
      <c r="A147" s="150" t="s">
        <v>143</v>
      </c>
      <c r="B147" s="147" t="s">
        <v>144</v>
      </c>
      <c r="C147" s="148">
        <v>0</v>
      </c>
      <c r="D147" s="148">
        <v>18000</v>
      </c>
      <c r="E147" s="148">
        <v>0</v>
      </c>
      <c r="F147" s="149">
        <v>0</v>
      </c>
      <c r="G147" s="149">
        <v>0</v>
      </c>
    </row>
    <row r="148" spans="1:7" ht="14.25" x14ac:dyDescent="0.2">
      <c r="A148" s="151" t="s">
        <v>149</v>
      </c>
      <c r="B148" s="152" t="s">
        <v>150</v>
      </c>
      <c r="C148" s="153">
        <v>0</v>
      </c>
      <c r="D148" s="153">
        <v>1000</v>
      </c>
      <c r="E148" s="153">
        <v>0</v>
      </c>
      <c r="F148" s="154">
        <v>0</v>
      </c>
      <c r="G148" s="154">
        <v>0</v>
      </c>
    </row>
    <row r="149" spans="1:7" ht="14.25" x14ac:dyDescent="0.2">
      <c r="A149" s="151" t="s">
        <v>151</v>
      </c>
      <c r="B149" s="152" t="s">
        <v>333</v>
      </c>
      <c r="C149" s="153">
        <v>0</v>
      </c>
      <c r="D149" s="153">
        <v>17000</v>
      </c>
      <c r="E149" s="153">
        <v>0</v>
      </c>
      <c r="F149" s="154">
        <v>0</v>
      </c>
      <c r="G149" s="154">
        <v>0</v>
      </c>
    </row>
    <row r="150" spans="1:7" ht="14.25" x14ac:dyDescent="0.2">
      <c r="A150" s="150" t="s">
        <v>152</v>
      </c>
      <c r="B150" s="147" t="s">
        <v>153</v>
      </c>
      <c r="C150" s="148">
        <v>0</v>
      </c>
      <c r="D150" s="148">
        <v>156330</v>
      </c>
      <c r="E150" s="148">
        <v>0</v>
      </c>
      <c r="F150" s="149">
        <v>0</v>
      </c>
      <c r="G150" s="149">
        <v>0</v>
      </c>
    </row>
    <row r="151" spans="1:7" ht="14.25" x14ac:dyDescent="0.2">
      <c r="A151" s="151" t="s">
        <v>156</v>
      </c>
      <c r="B151" s="152" t="s">
        <v>157</v>
      </c>
      <c r="C151" s="153">
        <v>0</v>
      </c>
      <c r="D151" s="153">
        <v>129830</v>
      </c>
      <c r="E151" s="153">
        <v>0</v>
      </c>
      <c r="F151" s="154">
        <v>0</v>
      </c>
      <c r="G151" s="154">
        <v>0</v>
      </c>
    </row>
    <row r="152" spans="1:7" ht="14.25" x14ac:dyDescent="0.2">
      <c r="A152" s="151" t="s">
        <v>162</v>
      </c>
      <c r="B152" s="152" t="s">
        <v>163</v>
      </c>
      <c r="C152" s="153">
        <v>0</v>
      </c>
      <c r="D152" s="153">
        <v>26500</v>
      </c>
      <c r="E152" s="153">
        <v>0</v>
      </c>
      <c r="F152" s="154">
        <v>0</v>
      </c>
      <c r="G152" s="154">
        <v>0</v>
      </c>
    </row>
    <row r="153" spans="1:7" ht="14.25" x14ac:dyDescent="0.2">
      <c r="A153" s="142" t="s">
        <v>112</v>
      </c>
      <c r="B153" s="143" t="s">
        <v>377</v>
      </c>
      <c r="C153" s="144">
        <v>0</v>
      </c>
      <c r="D153" s="144">
        <v>2000</v>
      </c>
      <c r="E153" s="144">
        <v>327.55</v>
      </c>
      <c r="F153" s="145">
        <v>0</v>
      </c>
      <c r="G153" s="145">
        <v>16.377500000000001</v>
      </c>
    </row>
    <row r="154" spans="1:7" ht="14.25" x14ac:dyDescent="0.2">
      <c r="A154" s="146" t="s">
        <v>114</v>
      </c>
      <c r="B154" s="147" t="s">
        <v>115</v>
      </c>
      <c r="C154" s="148">
        <v>0</v>
      </c>
      <c r="D154" s="148">
        <v>2000</v>
      </c>
      <c r="E154" s="148">
        <v>327.55</v>
      </c>
      <c r="F154" s="149">
        <v>0</v>
      </c>
      <c r="G154" s="149">
        <v>16.377500000000001</v>
      </c>
    </row>
    <row r="155" spans="1:7" ht="14.25" x14ac:dyDescent="0.2">
      <c r="A155" s="150" t="s">
        <v>133</v>
      </c>
      <c r="B155" s="147" t="s">
        <v>134</v>
      </c>
      <c r="C155" s="148">
        <v>0</v>
      </c>
      <c r="D155" s="148">
        <v>2000</v>
      </c>
      <c r="E155" s="148">
        <v>327.55</v>
      </c>
      <c r="F155" s="149">
        <v>0</v>
      </c>
      <c r="G155" s="149">
        <v>16.377500000000001</v>
      </c>
    </row>
    <row r="156" spans="1:7" ht="14.25" x14ac:dyDescent="0.2">
      <c r="A156" s="150" t="s">
        <v>152</v>
      </c>
      <c r="B156" s="147" t="s">
        <v>153</v>
      </c>
      <c r="C156" s="148">
        <v>0</v>
      </c>
      <c r="D156" s="148">
        <v>2000</v>
      </c>
      <c r="E156" s="148">
        <v>327.55</v>
      </c>
      <c r="F156" s="149">
        <v>0</v>
      </c>
      <c r="G156" s="149">
        <v>16.377500000000001</v>
      </c>
    </row>
    <row r="157" spans="1:7" ht="14.25" x14ac:dyDescent="0.2">
      <c r="A157" s="151" t="s">
        <v>156</v>
      </c>
      <c r="B157" s="152" t="s">
        <v>157</v>
      </c>
      <c r="C157" s="153">
        <v>0</v>
      </c>
      <c r="D157" s="153">
        <v>2000</v>
      </c>
      <c r="E157" s="153">
        <v>327.55</v>
      </c>
      <c r="F157" s="154">
        <v>0</v>
      </c>
      <c r="G157" s="154">
        <v>16.377500000000001</v>
      </c>
    </row>
    <row r="158" spans="1:7" ht="14.25" x14ac:dyDescent="0.2">
      <c r="A158" s="138" t="s">
        <v>276</v>
      </c>
      <c r="B158" s="139" t="s">
        <v>277</v>
      </c>
      <c r="C158" s="140">
        <v>383311.52</v>
      </c>
      <c r="D158" s="140">
        <v>582768.79</v>
      </c>
      <c r="E158" s="140">
        <v>531063.52</v>
      </c>
      <c r="F158" s="141">
        <v>138.54619344599919</v>
      </c>
      <c r="G158" s="141">
        <v>91.127652872419603</v>
      </c>
    </row>
    <row r="159" spans="1:7" ht="14.25" x14ac:dyDescent="0.2">
      <c r="A159" s="142" t="s">
        <v>267</v>
      </c>
      <c r="B159" s="143" t="s">
        <v>409</v>
      </c>
      <c r="C159" s="144">
        <v>383311.52</v>
      </c>
      <c r="D159" s="144">
        <v>582768.79</v>
      </c>
      <c r="E159" s="144">
        <v>531063.52</v>
      </c>
      <c r="F159" s="145">
        <v>138.54619344599919</v>
      </c>
      <c r="G159" s="145">
        <v>91.127652872419603</v>
      </c>
    </row>
    <row r="160" spans="1:7" ht="14.25" x14ac:dyDescent="0.2">
      <c r="A160" s="146" t="s">
        <v>114</v>
      </c>
      <c r="B160" s="147" t="s">
        <v>115</v>
      </c>
      <c r="C160" s="148">
        <v>383311.52</v>
      </c>
      <c r="D160" s="148">
        <v>582768.79</v>
      </c>
      <c r="E160" s="148">
        <v>531063.52</v>
      </c>
      <c r="F160" s="149">
        <v>138.54619344599919</v>
      </c>
      <c r="G160" s="149">
        <v>91.127652872419603</v>
      </c>
    </row>
    <row r="161" spans="1:7" ht="14.25" x14ac:dyDescent="0.2">
      <c r="A161" s="150" t="s">
        <v>116</v>
      </c>
      <c r="B161" s="147" t="s">
        <v>117</v>
      </c>
      <c r="C161" s="148">
        <v>381609.02</v>
      </c>
      <c r="D161" s="148">
        <v>553192.15</v>
      </c>
      <c r="E161" s="148">
        <v>519050.54</v>
      </c>
      <c r="F161" s="149">
        <v>136.01631848219938</v>
      </c>
      <c r="G161" s="149">
        <v>93.828254793564952</v>
      </c>
    </row>
    <row r="162" spans="1:7" ht="14.25" x14ac:dyDescent="0.2">
      <c r="A162" s="150" t="s">
        <v>118</v>
      </c>
      <c r="B162" s="147" t="s">
        <v>119</v>
      </c>
      <c r="C162" s="148">
        <v>336090.55</v>
      </c>
      <c r="D162" s="148">
        <v>475658.49</v>
      </c>
      <c r="E162" s="148">
        <v>445837.93</v>
      </c>
      <c r="F162" s="149">
        <v>132.65411062584175</v>
      </c>
      <c r="G162" s="149">
        <v>93.730678495825856</v>
      </c>
    </row>
    <row r="163" spans="1:7" ht="14.25" x14ac:dyDescent="0.2">
      <c r="A163" s="151" t="s">
        <v>120</v>
      </c>
      <c r="B163" s="152" t="s">
        <v>121</v>
      </c>
      <c r="C163" s="153">
        <v>336090.55</v>
      </c>
      <c r="D163" s="153">
        <v>475658.49</v>
      </c>
      <c r="E163" s="153">
        <v>445837.93</v>
      </c>
      <c r="F163" s="154">
        <v>132.65411062584175</v>
      </c>
      <c r="G163" s="154">
        <v>93.730678495825856</v>
      </c>
    </row>
    <row r="164" spans="1:7" ht="14.25" x14ac:dyDescent="0.2">
      <c r="A164" s="150" t="s">
        <v>129</v>
      </c>
      <c r="B164" s="147" t="s">
        <v>130</v>
      </c>
      <c r="C164" s="148">
        <v>45518.47</v>
      </c>
      <c r="D164" s="148">
        <v>77533.66</v>
      </c>
      <c r="E164" s="148">
        <v>73212.61</v>
      </c>
      <c r="F164" s="149">
        <v>160.84154410286638</v>
      </c>
      <c r="G164" s="149">
        <v>94.426872148174084</v>
      </c>
    </row>
    <row r="165" spans="1:7" ht="28.5" x14ac:dyDescent="0.2">
      <c r="A165" s="151" t="s">
        <v>131</v>
      </c>
      <c r="B165" s="152" t="s">
        <v>132</v>
      </c>
      <c r="C165" s="153">
        <v>45518.47</v>
      </c>
      <c r="D165" s="153">
        <v>77533.66</v>
      </c>
      <c r="E165" s="153">
        <v>73212.61</v>
      </c>
      <c r="F165" s="154">
        <v>160.84154410286638</v>
      </c>
      <c r="G165" s="154">
        <v>94.426872148174084</v>
      </c>
    </row>
    <row r="166" spans="1:7" ht="14.25" x14ac:dyDescent="0.2">
      <c r="A166" s="150" t="s">
        <v>133</v>
      </c>
      <c r="B166" s="147" t="s">
        <v>134</v>
      </c>
      <c r="C166" s="148">
        <v>1702.5</v>
      </c>
      <c r="D166" s="148">
        <v>29576.639999999999</v>
      </c>
      <c r="E166" s="148">
        <v>12012.98</v>
      </c>
      <c r="F166" s="149">
        <v>705.60822320117472</v>
      </c>
      <c r="G166" s="149">
        <v>40.616445951940449</v>
      </c>
    </row>
    <row r="167" spans="1:7" ht="14.25" x14ac:dyDescent="0.2">
      <c r="A167" s="150" t="s">
        <v>135</v>
      </c>
      <c r="B167" s="147" t="s">
        <v>136</v>
      </c>
      <c r="C167" s="148">
        <v>0</v>
      </c>
      <c r="D167" s="148">
        <v>477.84</v>
      </c>
      <c r="E167" s="148">
        <v>0</v>
      </c>
      <c r="F167" s="149">
        <v>0</v>
      </c>
      <c r="G167" s="149">
        <v>0</v>
      </c>
    </row>
    <row r="168" spans="1:7" ht="28.5" x14ac:dyDescent="0.2">
      <c r="A168" s="151" t="s">
        <v>139</v>
      </c>
      <c r="B168" s="152" t="s">
        <v>140</v>
      </c>
      <c r="C168" s="153">
        <v>0</v>
      </c>
      <c r="D168" s="153">
        <v>477.84</v>
      </c>
      <c r="E168" s="153">
        <v>0</v>
      </c>
      <c r="F168" s="154">
        <v>0</v>
      </c>
      <c r="G168" s="154">
        <v>0</v>
      </c>
    </row>
    <row r="169" spans="1:7" ht="14.25" x14ac:dyDescent="0.2">
      <c r="A169" s="150" t="s">
        <v>143</v>
      </c>
      <c r="B169" s="147" t="s">
        <v>144</v>
      </c>
      <c r="C169" s="148">
        <v>0</v>
      </c>
      <c r="D169" s="148">
        <v>1625.18</v>
      </c>
      <c r="E169" s="148">
        <v>0</v>
      </c>
      <c r="F169" s="149">
        <v>0</v>
      </c>
      <c r="G169" s="149">
        <v>0</v>
      </c>
    </row>
    <row r="170" spans="1:7" ht="14.25" x14ac:dyDescent="0.2">
      <c r="A170" s="151" t="s">
        <v>147</v>
      </c>
      <c r="B170" s="152" t="s">
        <v>148</v>
      </c>
      <c r="C170" s="153">
        <v>0</v>
      </c>
      <c r="D170" s="153">
        <v>1625.18</v>
      </c>
      <c r="E170" s="153">
        <v>0</v>
      </c>
      <c r="F170" s="154">
        <v>0</v>
      </c>
      <c r="G170" s="154">
        <v>0</v>
      </c>
    </row>
    <row r="171" spans="1:7" ht="14.25" x14ac:dyDescent="0.2">
      <c r="A171" s="150" t="s">
        <v>152</v>
      </c>
      <c r="B171" s="147" t="s">
        <v>153</v>
      </c>
      <c r="C171" s="148">
        <v>1702.5</v>
      </c>
      <c r="D171" s="148">
        <v>27473.62</v>
      </c>
      <c r="E171" s="148">
        <v>12012.98</v>
      </c>
      <c r="F171" s="149">
        <v>705.60822320117472</v>
      </c>
      <c r="G171" s="149">
        <v>43.725508323984968</v>
      </c>
    </row>
    <row r="172" spans="1:7" ht="14.25" x14ac:dyDescent="0.2">
      <c r="A172" s="151" t="s">
        <v>154</v>
      </c>
      <c r="B172" s="152" t="s">
        <v>155</v>
      </c>
      <c r="C172" s="153">
        <v>0</v>
      </c>
      <c r="D172" s="153">
        <v>19908.419999999998</v>
      </c>
      <c r="E172" s="153">
        <v>10289.16</v>
      </c>
      <c r="F172" s="154">
        <v>0</v>
      </c>
      <c r="G172" s="154">
        <v>51.682453956667587</v>
      </c>
    </row>
    <row r="173" spans="1:7" ht="14.25" x14ac:dyDescent="0.2">
      <c r="A173" s="151" t="s">
        <v>164</v>
      </c>
      <c r="B173" s="152" t="s">
        <v>165</v>
      </c>
      <c r="C173" s="153">
        <v>1702.5</v>
      </c>
      <c r="D173" s="153">
        <v>7565.2</v>
      </c>
      <c r="E173" s="153">
        <v>1723.82</v>
      </c>
      <c r="F173" s="154">
        <v>101.25227606461087</v>
      </c>
      <c r="G173" s="154">
        <v>22.786178818801883</v>
      </c>
    </row>
    <row r="174" spans="1:7" ht="14.25" x14ac:dyDescent="0.2">
      <c r="A174" s="138" t="s">
        <v>278</v>
      </c>
      <c r="B174" s="139" t="s">
        <v>279</v>
      </c>
      <c r="C174" s="140">
        <v>12614.02</v>
      </c>
      <c r="D174" s="140">
        <v>71500</v>
      </c>
      <c r="E174" s="140">
        <v>67394.97</v>
      </c>
      <c r="F174" s="141">
        <v>534.28621486251006</v>
      </c>
      <c r="G174" s="141">
        <v>94.258699300699291</v>
      </c>
    </row>
    <row r="175" spans="1:7" ht="14.25" x14ac:dyDescent="0.2">
      <c r="A175" s="142" t="s">
        <v>116</v>
      </c>
      <c r="B175" s="143" t="s">
        <v>404</v>
      </c>
      <c r="C175" s="144">
        <v>12614.02</v>
      </c>
      <c r="D175" s="144">
        <v>53500</v>
      </c>
      <c r="E175" s="144">
        <v>67394.97</v>
      </c>
      <c r="F175" s="145">
        <v>534.28621486251006</v>
      </c>
      <c r="G175" s="145">
        <v>125.97190654205608</v>
      </c>
    </row>
    <row r="176" spans="1:7" ht="14.25" x14ac:dyDescent="0.2">
      <c r="A176" s="146" t="s">
        <v>228</v>
      </c>
      <c r="B176" s="147" t="s">
        <v>2</v>
      </c>
      <c r="C176" s="148">
        <v>12614.02</v>
      </c>
      <c r="D176" s="148">
        <v>53500</v>
      </c>
      <c r="E176" s="148">
        <v>67394.97</v>
      </c>
      <c r="F176" s="149">
        <v>534.28621486251006</v>
      </c>
      <c r="G176" s="149">
        <v>125.97190654205608</v>
      </c>
    </row>
    <row r="177" spans="1:7" ht="28.5" x14ac:dyDescent="0.2">
      <c r="A177" s="150" t="s">
        <v>229</v>
      </c>
      <c r="B177" s="147" t="s">
        <v>230</v>
      </c>
      <c r="C177" s="148">
        <v>415</v>
      </c>
      <c r="D177" s="148">
        <v>0</v>
      </c>
      <c r="E177" s="148">
        <v>0</v>
      </c>
      <c r="F177" s="149">
        <v>0</v>
      </c>
      <c r="G177" s="149">
        <v>0</v>
      </c>
    </row>
    <row r="178" spans="1:7" ht="14.25" x14ac:dyDescent="0.2">
      <c r="A178" s="150" t="s">
        <v>231</v>
      </c>
      <c r="B178" s="147" t="s">
        <v>232</v>
      </c>
      <c r="C178" s="148">
        <v>415</v>
      </c>
      <c r="D178" s="148">
        <v>0</v>
      </c>
      <c r="E178" s="148">
        <v>0</v>
      </c>
      <c r="F178" s="149">
        <v>0</v>
      </c>
      <c r="G178" s="149">
        <v>0</v>
      </c>
    </row>
    <row r="179" spans="1:7" ht="14.25" x14ac:dyDescent="0.2">
      <c r="A179" s="151" t="s">
        <v>233</v>
      </c>
      <c r="B179" s="152" t="s">
        <v>234</v>
      </c>
      <c r="C179" s="153">
        <v>415</v>
      </c>
      <c r="D179" s="153">
        <v>0</v>
      </c>
      <c r="E179" s="153">
        <v>0</v>
      </c>
      <c r="F179" s="154">
        <v>0</v>
      </c>
      <c r="G179" s="154">
        <v>0</v>
      </c>
    </row>
    <row r="180" spans="1:7" ht="28.5" x14ac:dyDescent="0.2">
      <c r="A180" s="150" t="s">
        <v>235</v>
      </c>
      <c r="B180" s="147" t="s">
        <v>236</v>
      </c>
      <c r="C180" s="148">
        <v>12199.02</v>
      </c>
      <c r="D180" s="148">
        <v>50900</v>
      </c>
      <c r="E180" s="148">
        <v>67394.97</v>
      </c>
      <c r="F180" s="149">
        <v>552.46216499358138</v>
      </c>
      <c r="G180" s="149">
        <v>132.40662082514734</v>
      </c>
    </row>
    <row r="181" spans="1:7" ht="14.25" x14ac:dyDescent="0.2">
      <c r="A181" s="150" t="s">
        <v>237</v>
      </c>
      <c r="B181" s="147" t="s">
        <v>238</v>
      </c>
      <c r="C181" s="148">
        <v>12199.02</v>
      </c>
      <c r="D181" s="148">
        <v>46900</v>
      </c>
      <c r="E181" s="148">
        <v>59519.97</v>
      </c>
      <c r="F181" s="149">
        <v>487.90779915107936</v>
      </c>
      <c r="G181" s="149">
        <v>126.90825159914712</v>
      </c>
    </row>
    <row r="182" spans="1:7" ht="14.25" x14ac:dyDescent="0.2">
      <c r="A182" s="151" t="s">
        <v>239</v>
      </c>
      <c r="B182" s="152" t="s">
        <v>240</v>
      </c>
      <c r="C182" s="153">
        <v>1883.75</v>
      </c>
      <c r="D182" s="153">
        <v>20000</v>
      </c>
      <c r="E182" s="153">
        <v>34183.339999999997</v>
      </c>
      <c r="F182" s="154">
        <v>1814.6431320504312</v>
      </c>
      <c r="G182" s="154">
        <v>170.91669999999999</v>
      </c>
    </row>
    <row r="183" spans="1:7" ht="14.25" x14ac:dyDescent="0.2">
      <c r="A183" s="151" t="s">
        <v>241</v>
      </c>
      <c r="B183" s="152" t="s">
        <v>242</v>
      </c>
      <c r="C183" s="153">
        <v>0</v>
      </c>
      <c r="D183" s="153">
        <v>400</v>
      </c>
      <c r="E183" s="153">
        <v>2619.48</v>
      </c>
      <c r="F183" s="154">
        <v>0</v>
      </c>
      <c r="G183" s="154">
        <v>654.87</v>
      </c>
    </row>
    <row r="184" spans="1:7" ht="14.25" x14ac:dyDescent="0.2">
      <c r="A184" s="151" t="s">
        <v>243</v>
      </c>
      <c r="B184" s="152" t="s">
        <v>244</v>
      </c>
      <c r="C184" s="153">
        <v>198.95</v>
      </c>
      <c r="D184" s="153">
        <v>1500</v>
      </c>
      <c r="E184" s="153">
        <v>0</v>
      </c>
      <c r="F184" s="154">
        <v>0</v>
      </c>
      <c r="G184" s="154">
        <v>0</v>
      </c>
    </row>
    <row r="185" spans="1:7" ht="14.25" x14ac:dyDescent="0.2">
      <c r="A185" s="151" t="s">
        <v>245</v>
      </c>
      <c r="B185" s="152" t="s">
        <v>246</v>
      </c>
      <c r="C185" s="153">
        <v>10116.32</v>
      </c>
      <c r="D185" s="153">
        <v>25000</v>
      </c>
      <c r="E185" s="153">
        <v>22717.15</v>
      </c>
      <c r="F185" s="154">
        <v>224.55942477106296</v>
      </c>
      <c r="G185" s="154">
        <v>90.868600000000001</v>
      </c>
    </row>
    <row r="186" spans="1:7" ht="14.25" x14ac:dyDescent="0.2">
      <c r="A186" s="150" t="s">
        <v>248</v>
      </c>
      <c r="B186" s="147" t="s">
        <v>249</v>
      </c>
      <c r="C186" s="148">
        <v>0</v>
      </c>
      <c r="D186" s="148">
        <v>4000</v>
      </c>
      <c r="E186" s="148">
        <v>7875</v>
      </c>
      <c r="F186" s="149">
        <v>0</v>
      </c>
      <c r="G186" s="149">
        <v>196.875</v>
      </c>
    </row>
    <row r="187" spans="1:7" ht="14.25" x14ac:dyDescent="0.2">
      <c r="A187" s="151" t="s">
        <v>250</v>
      </c>
      <c r="B187" s="152" t="s">
        <v>251</v>
      </c>
      <c r="C187" s="153">
        <v>0</v>
      </c>
      <c r="D187" s="153">
        <v>4000</v>
      </c>
      <c r="E187" s="153">
        <v>7875</v>
      </c>
      <c r="F187" s="154">
        <v>0</v>
      </c>
      <c r="G187" s="154">
        <v>196.875</v>
      </c>
    </row>
    <row r="188" spans="1:7" ht="28.5" x14ac:dyDescent="0.2">
      <c r="A188" s="150" t="s">
        <v>252</v>
      </c>
      <c r="B188" s="147" t="s">
        <v>253</v>
      </c>
      <c r="C188" s="148">
        <v>0</v>
      </c>
      <c r="D188" s="148">
        <v>2600</v>
      </c>
      <c r="E188" s="148">
        <v>0</v>
      </c>
      <c r="F188" s="149">
        <v>0</v>
      </c>
      <c r="G188" s="149">
        <v>0</v>
      </c>
    </row>
    <row r="189" spans="1:7" ht="28.5" x14ac:dyDescent="0.2">
      <c r="A189" s="150" t="s">
        <v>257</v>
      </c>
      <c r="B189" s="147" t="s">
        <v>258</v>
      </c>
      <c r="C189" s="148">
        <v>0</v>
      </c>
      <c r="D189" s="148">
        <v>1300</v>
      </c>
      <c r="E189" s="148">
        <v>0</v>
      </c>
      <c r="F189" s="149">
        <v>0</v>
      </c>
      <c r="G189" s="149">
        <v>0</v>
      </c>
    </row>
    <row r="190" spans="1:7" ht="14.25" x14ac:dyDescent="0.2">
      <c r="A190" s="151" t="s">
        <v>259</v>
      </c>
      <c r="B190" s="233" t="s">
        <v>258</v>
      </c>
      <c r="C190" s="153">
        <v>0</v>
      </c>
      <c r="D190" s="153">
        <v>1300</v>
      </c>
      <c r="E190" s="153">
        <v>0</v>
      </c>
      <c r="F190" s="154">
        <v>0</v>
      </c>
      <c r="G190" s="154">
        <v>0</v>
      </c>
    </row>
    <row r="191" spans="1:7" ht="28.5" x14ac:dyDescent="0.2">
      <c r="A191" s="150" t="s">
        <v>260</v>
      </c>
      <c r="B191" s="147" t="s">
        <v>261</v>
      </c>
      <c r="C191" s="148">
        <v>0</v>
      </c>
      <c r="D191" s="148">
        <v>1300</v>
      </c>
      <c r="E191" s="148">
        <v>0</v>
      </c>
      <c r="F191" s="149">
        <v>0</v>
      </c>
      <c r="G191" s="149">
        <v>0</v>
      </c>
    </row>
    <row r="192" spans="1:7" ht="28.5" x14ac:dyDescent="0.2">
      <c r="A192" s="151" t="s">
        <v>262</v>
      </c>
      <c r="B192" s="152" t="s">
        <v>261</v>
      </c>
      <c r="C192" s="153">
        <v>0</v>
      </c>
      <c r="D192" s="153">
        <v>1300</v>
      </c>
      <c r="E192" s="153">
        <v>0</v>
      </c>
      <c r="F192" s="154">
        <v>0</v>
      </c>
      <c r="G192" s="154">
        <v>0</v>
      </c>
    </row>
    <row r="193" spans="1:7" ht="14.25" x14ac:dyDescent="0.2">
      <c r="A193" s="142" t="s">
        <v>252</v>
      </c>
      <c r="B193" s="143" t="s">
        <v>406</v>
      </c>
      <c r="C193" s="144">
        <v>0</v>
      </c>
      <c r="D193" s="144">
        <v>18000</v>
      </c>
      <c r="E193" s="144">
        <v>0</v>
      </c>
      <c r="F193" s="145">
        <v>0</v>
      </c>
      <c r="G193" s="145">
        <v>0</v>
      </c>
    </row>
    <row r="194" spans="1:7" ht="14.25" x14ac:dyDescent="0.2">
      <c r="A194" s="146" t="s">
        <v>228</v>
      </c>
      <c r="B194" s="147" t="s">
        <v>2</v>
      </c>
      <c r="C194" s="148">
        <v>0</v>
      </c>
      <c r="D194" s="148">
        <v>18000</v>
      </c>
      <c r="E194" s="148">
        <v>0</v>
      </c>
      <c r="F194" s="149">
        <v>0</v>
      </c>
      <c r="G194" s="149">
        <v>0</v>
      </c>
    </row>
    <row r="195" spans="1:7" ht="28.5" x14ac:dyDescent="0.2">
      <c r="A195" s="150" t="s">
        <v>235</v>
      </c>
      <c r="B195" s="147" t="s">
        <v>236</v>
      </c>
      <c r="C195" s="148">
        <v>0</v>
      </c>
      <c r="D195" s="148">
        <v>15000</v>
      </c>
      <c r="E195" s="148">
        <v>0</v>
      </c>
      <c r="F195" s="149">
        <v>0</v>
      </c>
      <c r="G195" s="149">
        <v>0</v>
      </c>
    </row>
    <row r="196" spans="1:7" ht="14.25" x14ac:dyDescent="0.2">
      <c r="A196" s="150" t="s">
        <v>237</v>
      </c>
      <c r="B196" s="147" t="s">
        <v>238</v>
      </c>
      <c r="C196" s="148">
        <v>0</v>
      </c>
      <c r="D196" s="148">
        <v>15000</v>
      </c>
      <c r="E196" s="148">
        <v>0</v>
      </c>
      <c r="F196" s="149">
        <v>0</v>
      </c>
      <c r="G196" s="149">
        <v>0</v>
      </c>
    </row>
    <row r="197" spans="1:7" ht="14.25" x14ac:dyDescent="0.2">
      <c r="A197" s="151" t="s">
        <v>239</v>
      </c>
      <c r="B197" s="152" t="s">
        <v>240</v>
      </c>
      <c r="C197" s="153">
        <v>0</v>
      </c>
      <c r="D197" s="153">
        <v>15000</v>
      </c>
      <c r="E197" s="153">
        <v>0</v>
      </c>
      <c r="F197" s="154">
        <v>0</v>
      </c>
      <c r="G197" s="154">
        <v>0</v>
      </c>
    </row>
    <row r="198" spans="1:7" ht="14.25" x14ac:dyDescent="0.2">
      <c r="A198" s="151" t="s">
        <v>245</v>
      </c>
      <c r="B198" s="152" t="s">
        <v>246</v>
      </c>
      <c r="C198" s="153">
        <v>0</v>
      </c>
      <c r="D198" s="153">
        <v>0</v>
      </c>
      <c r="E198" s="153">
        <v>0</v>
      </c>
      <c r="F198" s="154">
        <v>0</v>
      </c>
      <c r="G198" s="154">
        <v>0</v>
      </c>
    </row>
    <row r="199" spans="1:7" ht="28.5" x14ac:dyDescent="0.2">
      <c r="A199" s="150" t="s">
        <v>252</v>
      </c>
      <c r="B199" s="147" t="s">
        <v>253</v>
      </c>
      <c r="C199" s="148">
        <v>0</v>
      </c>
      <c r="D199" s="148">
        <v>3000</v>
      </c>
      <c r="E199" s="148">
        <v>0</v>
      </c>
      <c r="F199" s="149">
        <v>0</v>
      </c>
      <c r="G199" s="149">
        <v>0</v>
      </c>
    </row>
    <row r="200" spans="1:7" ht="28.5" x14ac:dyDescent="0.2">
      <c r="A200" s="150" t="s">
        <v>254</v>
      </c>
      <c r="B200" s="147" t="s">
        <v>255</v>
      </c>
      <c r="C200" s="148">
        <v>0</v>
      </c>
      <c r="D200" s="148">
        <v>3000</v>
      </c>
      <c r="E200" s="148">
        <v>0</v>
      </c>
      <c r="F200" s="149">
        <v>0</v>
      </c>
      <c r="G200" s="149">
        <v>0</v>
      </c>
    </row>
    <row r="201" spans="1:7" ht="28.5" x14ac:dyDescent="0.2">
      <c r="A201" s="151" t="s">
        <v>256</v>
      </c>
      <c r="B201" s="152" t="s">
        <v>255</v>
      </c>
      <c r="C201" s="153">
        <v>0</v>
      </c>
      <c r="D201" s="153">
        <v>3000</v>
      </c>
      <c r="E201" s="153">
        <v>0</v>
      </c>
      <c r="F201" s="154">
        <v>0</v>
      </c>
      <c r="G201" s="154">
        <v>0</v>
      </c>
    </row>
    <row r="202" spans="1:7" ht="14.25" x14ac:dyDescent="0.2">
      <c r="A202" s="134" t="s">
        <v>280</v>
      </c>
      <c r="B202" s="135" t="s">
        <v>281</v>
      </c>
      <c r="C202" s="136">
        <v>48971.13</v>
      </c>
      <c r="D202" s="136">
        <v>222304.4</v>
      </c>
      <c r="E202" s="136">
        <v>73654.84</v>
      </c>
      <c r="F202" s="137">
        <v>150.40461594412872</v>
      </c>
      <c r="G202" s="137">
        <v>33.132425629002391</v>
      </c>
    </row>
    <row r="203" spans="1:7" ht="14.25" x14ac:dyDescent="0.2">
      <c r="A203" s="138" t="s">
        <v>282</v>
      </c>
      <c r="B203" s="139" t="s">
        <v>19</v>
      </c>
      <c r="C203" s="140">
        <v>31502.61</v>
      </c>
      <c r="D203" s="140">
        <v>69304.399999999994</v>
      </c>
      <c r="E203" s="140">
        <v>21314.09</v>
      </c>
      <c r="F203" s="141">
        <v>67.658171814970245</v>
      </c>
      <c r="G203" s="141">
        <v>30.754309971661254</v>
      </c>
    </row>
    <row r="204" spans="1:7" ht="14.25" x14ac:dyDescent="0.2">
      <c r="A204" s="142" t="s">
        <v>267</v>
      </c>
      <c r="B204" s="143" t="s">
        <v>409</v>
      </c>
      <c r="C204" s="144">
        <v>31502.61</v>
      </c>
      <c r="D204" s="144">
        <v>54404.4</v>
      </c>
      <c r="E204" s="144">
        <v>21314.09</v>
      </c>
      <c r="F204" s="145">
        <v>67.658171814970245</v>
      </c>
      <c r="G204" s="145">
        <v>39.177143760431143</v>
      </c>
    </row>
    <row r="205" spans="1:7" ht="14.25" x14ac:dyDescent="0.2">
      <c r="A205" s="146" t="s">
        <v>114</v>
      </c>
      <c r="B205" s="147" t="s">
        <v>115</v>
      </c>
      <c r="C205" s="148">
        <v>31502.61</v>
      </c>
      <c r="D205" s="148">
        <v>54404.4</v>
      </c>
      <c r="E205" s="148">
        <v>21314.09</v>
      </c>
      <c r="F205" s="149">
        <v>67.658171814970245</v>
      </c>
      <c r="G205" s="149">
        <v>39.177143760431143</v>
      </c>
    </row>
    <row r="206" spans="1:7" ht="14.25" x14ac:dyDescent="0.2">
      <c r="A206" s="150" t="s">
        <v>116</v>
      </c>
      <c r="B206" s="147" t="s">
        <v>117</v>
      </c>
      <c r="C206" s="148">
        <v>26118.17</v>
      </c>
      <c r="D206" s="148">
        <v>38654.400000000001</v>
      </c>
      <c r="E206" s="148">
        <v>18074.18</v>
      </c>
      <c r="F206" s="149">
        <v>69.201555851730802</v>
      </c>
      <c r="G206" s="149">
        <v>46.758402665673245</v>
      </c>
    </row>
    <row r="207" spans="1:7" ht="14.25" x14ac:dyDescent="0.2">
      <c r="A207" s="150" t="s">
        <v>118</v>
      </c>
      <c r="B207" s="147" t="s">
        <v>119</v>
      </c>
      <c r="C207" s="148">
        <v>22419.03</v>
      </c>
      <c r="D207" s="148">
        <v>32276.42</v>
      </c>
      <c r="E207" s="148">
        <v>15514.31</v>
      </c>
      <c r="F207" s="149">
        <v>69.201522099751855</v>
      </c>
      <c r="G207" s="149">
        <v>48.067009910021</v>
      </c>
    </row>
    <row r="208" spans="1:7" ht="14.25" x14ac:dyDescent="0.2">
      <c r="A208" s="151" t="s">
        <v>120</v>
      </c>
      <c r="B208" s="152" t="s">
        <v>121</v>
      </c>
      <c r="C208" s="153">
        <v>22419.03</v>
      </c>
      <c r="D208" s="153">
        <v>32276.42</v>
      </c>
      <c r="E208" s="153">
        <v>15514.31</v>
      </c>
      <c r="F208" s="154">
        <v>69.201522099751855</v>
      </c>
      <c r="G208" s="154">
        <v>48.067009910021</v>
      </c>
    </row>
    <row r="209" spans="1:7" ht="14.25" x14ac:dyDescent="0.2">
      <c r="A209" s="150" t="s">
        <v>129</v>
      </c>
      <c r="B209" s="147" t="s">
        <v>130</v>
      </c>
      <c r="C209" s="148">
        <v>3699.14</v>
      </c>
      <c r="D209" s="148">
        <v>6377.98</v>
      </c>
      <c r="E209" s="148">
        <v>2559.87</v>
      </c>
      <c r="F209" s="149">
        <v>69.201760409176188</v>
      </c>
      <c r="G209" s="149">
        <v>40.136061887933167</v>
      </c>
    </row>
    <row r="210" spans="1:7" ht="28.5" x14ac:dyDescent="0.2">
      <c r="A210" s="151" t="s">
        <v>131</v>
      </c>
      <c r="B210" s="152" t="s">
        <v>132</v>
      </c>
      <c r="C210" s="153">
        <v>3699.14</v>
      </c>
      <c r="D210" s="153">
        <v>6377.98</v>
      </c>
      <c r="E210" s="153">
        <v>2559.87</v>
      </c>
      <c r="F210" s="154">
        <v>69.201760409176188</v>
      </c>
      <c r="G210" s="154">
        <v>40.136061887933167</v>
      </c>
    </row>
    <row r="211" spans="1:7" ht="14.25" x14ac:dyDescent="0.2">
      <c r="A211" s="150" t="s">
        <v>133</v>
      </c>
      <c r="B211" s="147" t="s">
        <v>134</v>
      </c>
      <c r="C211" s="148">
        <v>5384.44</v>
      </c>
      <c r="D211" s="148">
        <v>15750</v>
      </c>
      <c r="E211" s="148">
        <v>3239.91</v>
      </c>
      <c r="F211" s="149">
        <v>60.171717021640134</v>
      </c>
      <c r="G211" s="149">
        <v>20.570857142857143</v>
      </c>
    </row>
    <row r="212" spans="1:7" ht="14.25" x14ac:dyDescent="0.2">
      <c r="A212" s="150" t="s">
        <v>135</v>
      </c>
      <c r="B212" s="147" t="s">
        <v>136</v>
      </c>
      <c r="C212" s="148">
        <v>378.59</v>
      </c>
      <c r="D212" s="148">
        <v>0</v>
      </c>
      <c r="E212" s="148">
        <v>0</v>
      </c>
      <c r="F212" s="149">
        <v>0</v>
      </c>
      <c r="G212" s="149">
        <v>0</v>
      </c>
    </row>
    <row r="213" spans="1:7" ht="28.5" x14ac:dyDescent="0.2">
      <c r="A213" s="151" t="s">
        <v>139</v>
      </c>
      <c r="B213" s="152" t="s">
        <v>140</v>
      </c>
      <c r="C213" s="153">
        <v>378.59</v>
      </c>
      <c r="D213" s="153">
        <v>0</v>
      </c>
      <c r="E213" s="153">
        <v>0</v>
      </c>
      <c r="F213" s="154">
        <v>0</v>
      </c>
      <c r="G213" s="154">
        <v>0</v>
      </c>
    </row>
    <row r="214" spans="1:7" ht="14.25" x14ac:dyDescent="0.2">
      <c r="A214" s="150" t="s">
        <v>143</v>
      </c>
      <c r="B214" s="147" t="s">
        <v>144</v>
      </c>
      <c r="C214" s="148">
        <v>0</v>
      </c>
      <c r="D214" s="148">
        <v>500</v>
      </c>
      <c r="E214" s="148">
        <v>0</v>
      </c>
      <c r="F214" s="149">
        <v>0</v>
      </c>
      <c r="G214" s="149">
        <v>0</v>
      </c>
    </row>
    <row r="215" spans="1:7" ht="14.25" x14ac:dyDescent="0.2">
      <c r="A215" s="151" t="s">
        <v>145</v>
      </c>
      <c r="B215" s="233" t="s">
        <v>146</v>
      </c>
      <c r="C215" s="153">
        <v>0</v>
      </c>
      <c r="D215" s="153">
        <v>500</v>
      </c>
      <c r="E215" s="153">
        <v>0</v>
      </c>
      <c r="F215" s="154">
        <v>0</v>
      </c>
      <c r="G215" s="154">
        <v>0</v>
      </c>
    </row>
    <row r="216" spans="1:7" ht="14.25" x14ac:dyDescent="0.2">
      <c r="A216" s="150" t="s">
        <v>152</v>
      </c>
      <c r="B216" s="147" t="s">
        <v>153</v>
      </c>
      <c r="C216" s="148">
        <v>3505.85</v>
      </c>
      <c r="D216" s="148">
        <v>13750</v>
      </c>
      <c r="E216" s="148">
        <v>3239.91</v>
      </c>
      <c r="F216" s="149">
        <v>92.414393085842221</v>
      </c>
      <c r="G216" s="149">
        <v>23.562981818181818</v>
      </c>
    </row>
    <row r="217" spans="1:7" ht="14.25" x14ac:dyDescent="0.2">
      <c r="A217" s="151" t="s">
        <v>170</v>
      </c>
      <c r="B217" s="152" t="s">
        <v>171</v>
      </c>
      <c r="C217" s="153">
        <v>3505.85</v>
      </c>
      <c r="D217" s="153">
        <v>13750</v>
      </c>
      <c r="E217" s="153">
        <v>3239.91</v>
      </c>
      <c r="F217" s="154">
        <v>92.414393085842221</v>
      </c>
      <c r="G217" s="154">
        <v>23.562981818181818</v>
      </c>
    </row>
    <row r="218" spans="1:7" ht="14.25" x14ac:dyDescent="0.2">
      <c r="A218" s="150" t="s">
        <v>178</v>
      </c>
      <c r="B218" s="147" t="s">
        <v>179</v>
      </c>
      <c r="C218" s="148">
        <v>1500</v>
      </c>
      <c r="D218" s="148">
        <v>1500</v>
      </c>
      <c r="E218" s="148">
        <v>0</v>
      </c>
      <c r="F218" s="149">
        <v>0</v>
      </c>
      <c r="G218" s="149">
        <v>0</v>
      </c>
    </row>
    <row r="219" spans="1:7" ht="14.25" x14ac:dyDescent="0.2">
      <c r="A219" s="151" t="s">
        <v>184</v>
      </c>
      <c r="B219" s="152" t="s">
        <v>185</v>
      </c>
      <c r="C219" s="153">
        <v>1500</v>
      </c>
      <c r="D219" s="153">
        <v>1500</v>
      </c>
      <c r="E219" s="153">
        <v>0</v>
      </c>
      <c r="F219" s="154">
        <v>0</v>
      </c>
      <c r="G219" s="154">
        <v>0</v>
      </c>
    </row>
    <row r="220" spans="1:7" ht="14.25" x14ac:dyDescent="0.2">
      <c r="A220" s="142" t="s">
        <v>116</v>
      </c>
      <c r="B220" s="143" t="s">
        <v>404</v>
      </c>
      <c r="C220" s="144">
        <v>0</v>
      </c>
      <c r="D220" s="144">
        <v>9115</v>
      </c>
      <c r="E220" s="144">
        <v>0</v>
      </c>
      <c r="F220" s="145">
        <v>0</v>
      </c>
      <c r="G220" s="145">
        <v>0</v>
      </c>
    </row>
    <row r="221" spans="1:7" ht="14.25" x14ac:dyDescent="0.2">
      <c r="A221" s="146" t="s">
        <v>114</v>
      </c>
      <c r="B221" s="147" t="s">
        <v>115</v>
      </c>
      <c r="C221" s="148">
        <v>0</v>
      </c>
      <c r="D221" s="148">
        <v>9115</v>
      </c>
      <c r="E221" s="148">
        <v>0</v>
      </c>
      <c r="F221" s="149">
        <v>0</v>
      </c>
      <c r="G221" s="149">
        <v>0</v>
      </c>
    </row>
    <row r="222" spans="1:7" ht="14.25" x14ac:dyDescent="0.2">
      <c r="A222" s="150" t="s">
        <v>116</v>
      </c>
      <c r="B222" s="147" t="s">
        <v>117</v>
      </c>
      <c r="C222" s="148">
        <v>0</v>
      </c>
      <c r="D222" s="148">
        <v>1165</v>
      </c>
      <c r="E222" s="148">
        <v>0</v>
      </c>
      <c r="F222" s="149">
        <v>0</v>
      </c>
      <c r="G222" s="149">
        <v>0</v>
      </c>
    </row>
    <row r="223" spans="1:7" ht="14.25" x14ac:dyDescent="0.2">
      <c r="A223" s="150" t="s">
        <v>118</v>
      </c>
      <c r="B223" s="147" t="s">
        <v>119</v>
      </c>
      <c r="C223" s="148">
        <v>0</v>
      </c>
      <c r="D223" s="148">
        <v>1000</v>
      </c>
      <c r="E223" s="148">
        <v>0</v>
      </c>
      <c r="F223" s="149">
        <v>0</v>
      </c>
      <c r="G223" s="149">
        <v>0</v>
      </c>
    </row>
    <row r="224" spans="1:7" ht="14.25" x14ac:dyDescent="0.2">
      <c r="A224" s="151" t="s">
        <v>120</v>
      </c>
      <c r="B224" s="152" t="s">
        <v>121</v>
      </c>
      <c r="C224" s="153">
        <v>0</v>
      </c>
      <c r="D224" s="153">
        <v>1000</v>
      </c>
      <c r="E224" s="153">
        <v>0</v>
      </c>
      <c r="F224" s="154">
        <v>0</v>
      </c>
      <c r="G224" s="154">
        <v>0</v>
      </c>
    </row>
    <row r="225" spans="1:7" ht="14.25" x14ac:dyDescent="0.2">
      <c r="A225" s="150" t="s">
        <v>129</v>
      </c>
      <c r="B225" s="147" t="s">
        <v>130</v>
      </c>
      <c r="C225" s="148">
        <v>0</v>
      </c>
      <c r="D225" s="148">
        <v>165</v>
      </c>
      <c r="E225" s="148">
        <v>0</v>
      </c>
      <c r="F225" s="149">
        <v>0</v>
      </c>
      <c r="G225" s="149">
        <v>0</v>
      </c>
    </row>
    <row r="226" spans="1:7" ht="28.5" x14ac:dyDescent="0.2">
      <c r="A226" s="151" t="s">
        <v>131</v>
      </c>
      <c r="B226" s="152" t="s">
        <v>132</v>
      </c>
      <c r="C226" s="153">
        <v>0</v>
      </c>
      <c r="D226" s="153">
        <v>165</v>
      </c>
      <c r="E226" s="153">
        <v>0</v>
      </c>
      <c r="F226" s="154">
        <v>0</v>
      </c>
      <c r="G226" s="154">
        <v>0</v>
      </c>
    </row>
    <row r="227" spans="1:7" ht="14.25" x14ac:dyDescent="0.2">
      <c r="A227" s="150" t="s">
        <v>133</v>
      </c>
      <c r="B227" s="147" t="s">
        <v>134</v>
      </c>
      <c r="C227" s="148">
        <v>0</v>
      </c>
      <c r="D227" s="148">
        <v>7950</v>
      </c>
      <c r="E227" s="148">
        <v>0</v>
      </c>
      <c r="F227" s="149">
        <v>0</v>
      </c>
      <c r="G227" s="149">
        <v>0</v>
      </c>
    </row>
    <row r="228" spans="1:7" ht="14.25" x14ac:dyDescent="0.2">
      <c r="A228" s="150" t="s">
        <v>152</v>
      </c>
      <c r="B228" s="147" t="s">
        <v>153</v>
      </c>
      <c r="C228" s="148">
        <v>0</v>
      </c>
      <c r="D228" s="148">
        <v>7950</v>
      </c>
      <c r="E228" s="148">
        <v>0</v>
      </c>
      <c r="F228" s="149">
        <v>0</v>
      </c>
      <c r="G228" s="149">
        <v>0</v>
      </c>
    </row>
    <row r="229" spans="1:7" ht="14.25" x14ac:dyDescent="0.2">
      <c r="A229" s="151" t="s">
        <v>170</v>
      </c>
      <c r="B229" s="152" t="s">
        <v>171</v>
      </c>
      <c r="C229" s="153">
        <v>0</v>
      </c>
      <c r="D229" s="153">
        <v>7950</v>
      </c>
      <c r="E229" s="153">
        <v>0</v>
      </c>
      <c r="F229" s="154">
        <v>0</v>
      </c>
      <c r="G229" s="154">
        <v>0</v>
      </c>
    </row>
    <row r="230" spans="1:7" ht="14.25" x14ac:dyDescent="0.2">
      <c r="A230" s="142" t="s">
        <v>229</v>
      </c>
      <c r="B230" s="143" t="s">
        <v>410</v>
      </c>
      <c r="C230" s="144">
        <v>0</v>
      </c>
      <c r="D230" s="144">
        <v>5785</v>
      </c>
      <c r="E230" s="144">
        <v>0</v>
      </c>
      <c r="F230" s="145">
        <v>0</v>
      </c>
      <c r="G230" s="145">
        <v>0</v>
      </c>
    </row>
    <row r="231" spans="1:7" ht="14.25" x14ac:dyDescent="0.2">
      <c r="A231" s="146" t="s">
        <v>114</v>
      </c>
      <c r="B231" s="147" t="s">
        <v>115</v>
      </c>
      <c r="C231" s="148">
        <v>0</v>
      </c>
      <c r="D231" s="148">
        <v>5785</v>
      </c>
      <c r="E231" s="148">
        <v>0</v>
      </c>
      <c r="F231" s="149">
        <v>0</v>
      </c>
      <c r="G231" s="149">
        <v>0</v>
      </c>
    </row>
    <row r="232" spans="1:7" ht="14.25" x14ac:dyDescent="0.2">
      <c r="A232" s="150" t="s">
        <v>116</v>
      </c>
      <c r="B232" s="147" t="s">
        <v>117</v>
      </c>
      <c r="C232" s="148">
        <v>0</v>
      </c>
      <c r="D232" s="148">
        <v>5785</v>
      </c>
      <c r="E232" s="148">
        <v>0</v>
      </c>
      <c r="F232" s="149">
        <v>0</v>
      </c>
      <c r="G232" s="149">
        <v>0</v>
      </c>
    </row>
    <row r="233" spans="1:7" ht="14.25" x14ac:dyDescent="0.2">
      <c r="A233" s="150" t="s">
        <v>118</v>
      </c>
      <c r="B233" s="147" t="s">
        <v>119</v>
      </c>
      <c r="C233" s="148">
        <v>0</v>
      </c>
      <c r="D233" s="148">
        <v>4885</v>
      </c>
      <c r="E233" s="148">
        <v>0</v>
      </c>
      <c r="F233" s="149">
        <v>0</v>
      </c>
      <c r="G233" s="149">
        <v>0</v>
      </c>
    </row>
    <row r="234" spans="1:7" ht="14.25" x14ac:dyDescent="0.2">
      <c r="A234" s="151" t="s">
        <v>120</v>
      </c>
      <c r="B234" s="152" t="s">
        <v>121</v>
      </c>
      <c r="C234" s="153">
        <v>0</v>
      </c>
      <c r="D234" s="153">
        <v>4885</v>
      </c>
      <c r="E234" s="153">
        <v>0</v>
      </c>
      <c r="F234" s="154">
        <v>0</v>
      </c>
      <c r="G234" s="154">
        <v>0</v>
      </c>
    </row>
    <row r="235" spans="1:7" ht="14.25" x14ac:dyDescent="0.2">
      <c r="A235" s="150" t="s">
        <v>129</v>
      </c>
      <c r="B235" s="147" t="s">
        <v>130</v>
      </c>
      <c r="C235" s="148">
        <v>0</v>
      </c>
      <c r="D235" s="148">
        <v>900</v>
      </c>
      <c r="E235" s="148">
        <v>0</v>
      </c>
      <c r="F235" s="149">
        <v>0</v>
      </c>
      <c r="G235" s="149">
        <v>0</v>
      </c>
    </row>
    <row r="236" spans="1:7" ht="28.5" x14ac:dyDescent="0.2">
      <c r="A236" s="151" t="s">
        <v>131</v>
      </c>
      <c r="B236" s="152" t="s">
        <v>132</v>
      </c>
      <c r="C236" s="153">
        <v>0</v>
      </c>
      <c r="D236" s="153">
        <v>900</v>
      </c>
      <c r="E236" s="153">
        <v>0</v>
      </c>
      <c r="F236" s="154">
        <v>0</v>
      </c>
      <c r="G236" s="154">
        <v>0</v>
      </c>
    </row>
    <row r="237" spans="1:7" ht="14.25" x14ac:dyDescent="0.2">
      <c r="A237" s="138" t="s">
        <v>283</v>
      </c>
      <c r="B237" s="139" t="s">
        <v>284</v>
      </c>
      <c r="C237" s="140">
        <v>17468.52</v>
      </c>
      <c r="D237" s="140">
        <v>153000</v>
      </c>
      <c r="E237" s="140">
        <v>52340.75</v>
      </c>
      <c r="F237" s="141">
        <v>299.62898974841602</v>
      </c>
      <c r="G237" s="141">
        <v>34.209640522875816</v>
      </c>
    </row>
    <row r="238" spans="1:7" ht="14.25" x14ac:dyDescent="0.2">
      <c r="A238" s="142" t="s">
        <v>270</v>
      </c>
      <c r="B238" s="143" t="s">
        <v>15</v>
      </c>
      <c r="C238" s="144">
        <v>0</v>
      </c>
      <c r="D238" s="144">
        <v>0</v>
      </c>
      <c r="E238" s="144">
        <v>0</v>
      </c>
      <c r="F238" s="145">
        <v>0</v>
      </c>
      <c r="G238" s="145">
        <v>0</v>
      </c>
    </row>
    <row r="239" spans="1:7" ht="14.25" x14ac:dyDescent="0.2">
      <c r="A239" s="146" t="s">
        <v>114</v>
      </c>
      <c r="B239" s="147" t="s">
        <v>115</v>
      </c>
      <c r="C239" s="148">
        <v>0</v>
      </c>
      <c r="D239" s="148">
        <v>0</v>
      </c>
      <c r="E239" s="148">
        <v>0</v>
      </c>
      <c r="F239" s="149">
        <v>0</v>
      </c>
      <c r="G239" s="149">
        <v>0</v>
      </c>
    </row>
    <row r="240" spans="1:7" ht="14.25" x14ac:dyDescent="0.2">
      <c r="A240" s="150" t="s">
        <v>133</v>
      </c>
      <c r="B240" s="147" t="s">
        <v>134</v>
      </c>
      <c r="C240" s="148">
        <v>0</v>
      </c>
      <c r="D240" s="148">
        <v>0</v>
      </c>
      <c r="E240" s="148">
        <v>0</v>
      </c>
      <c r="F240" s="149">
        <v>0</v>
      </c>
      <c r="G240" s="149">
        <v>0</v>
      </c>
    </row>
    <row r="241" spans="1:7" ht="14.25" x14ac:dyDescent="0.2">
      <c r="A241" s="150" t="s">
        <v>178</v>
      </c>
      <c r="B241" s="147" t="s">
        <v>179</v>
      </c>
      <c r="C241" s="148">
        <v>0</v>
      </c>
      <c r="D241" s="148">
        <v>0</v>
      </c>
      <c r="E241" s="148">
        <v>0</v>
      </c>
      <c r="F241" s="149">
        <v>0</v>
      </c>
      <c r="G241" s="149">
        <v>0</v>
      </c>
    </row>
    <row r="242" spans="1:7" ht="14.25" x14ac:dyDescent="0.2">
      <c r="A242" s="151" t="s">
        <v>190</v>
      </c>
      <c r="B242" s="152" t="s">
        <v>179</v>
      </c>
      <c r="C242" s="153">
        <v>0</v>
      </c>
      <c r="D242" s="153">
        <v>0</v>
      </c>
      <c r="E242" s="153">
        <v>0</v>
      </c>
      <c r="F242" s="154">
        <v>0</v>
      </c>
      <c r="G242" s="154">
        <v>0</v>
      </c>
    </row>
    <row r="243" spans="1:7" ht="14.25" x14ac:dyDescent="0.2">
      <c r="A243" s="142" t="s">
        <v>342</v>
      </c>
      <c r="B243" s="143" t="s">
        <v>343</v>
      </c>
      <c r="C243" s="144">
        <v>0</v>
      </c>
      <c r="D243" s="144">
        <v>0</v>
      </c>
      <c r="E243" s="144">
        <v>52340.75</v>
      </c>
      <c r="F243" s="145">
        <v>0</v>
      </c>
      <c r="G243" s="145">
        <v>0</v>
      </c>
    </row>
    <row r="244" spans="1:7" ht="14.25" x14ac:dyDescent="0.2">
      <c r="A244" s="146" t="s">
        <v>114</v>
      </c>
      <c r="B244" s="147" t="s">
        <v>115</v>
      </c>
      <c r="C244" s="148">
        <v>0</v>
      </c>
      <c r="D244" s="148">
        <v>0</v>
      </c>
      <c r="E244" s="148">
        <v>52340.75</v>
      </c>
      <c r="F244" s="149">
        <v>0</v>
      </c>
      <c r="G244" s="149">
        <v>0</v>
      </c>
    </row>
    <row r="245" spans="1:7" ht="14.25" x14ac:dyDescent="0.2">
      <c r="A245" s="150" t="s">
        <v>116</v>
      </c>
      <c r="B245" s="147" t="s">
        <v>117</v>
      </c>
      <c r="C245" s="148">
        <v>0</v>
      </c>
      <c r="D245" s="148">
        <v>0</v>
      </c>
      <c r="E245" s="148">
        <v>36422.17</v>
      </c>
      <c r="F245" s="149">
        <v>0</v>
      </c>
      <c r="G245" s="149">
        <v>0</v>
      </c>
    </row>
    <row r="246" spans="1:7" ht="14.25" x14ac:dyDescent="0.2">
      <c r="A246" s="150" t="s">
        <v>118</v>
      </c>
      <c r="B246" s="147" t="s">
        <v>119</v>
      </c>
      <c r="C246" s="148">
        <v>0</v>
      </c>
      <c r="D246" s="148">
        <v>0</v>
      </c>
      <c r="E246" s="148">
        <v>31220.66</v>
      </c>
      <c r="F246" s="149">
        <v>0</v>
      </c>
      <c r="G246" s="149">
        <v>0</v>
      </c>
    </row>
    <row r="247" spans="1:7" ht="14.25" x14ac:dyDescent="0.2">
      <c r="A247" s="151" t="s">
        <v>120</v>
      </c>
      <c r="B247" s="152" t="s">
        <v>121</v>
      </c>
      <c r="C247" s="153">
        <v>0</v>
      </c>
      <c r="D247" s="153">
        <v>0</v>
      </c>
      <c r="E247" s="153">
        <v>23342.76</v>
      </c>
      <c r="F247" s="154">
        <v>0</v>
      </c>
      <c r="G247" s="154">
        <v>0</v>
      </c>
    </row>
    <row r="248" spans="1:7" ht="14.25" x14ac:dyDescent="0.2">
      <c r="A248" s="151" t="s">
        <v>122</v>
      </c>
      <c r="B248" s="152" t="s">
        <v>123</v>
      </c>
      <c r="C248" s="153">
        <v>0</v>
      </c>
      <c r="D248" s="153">
        <v>0</v>
      </c>
      <c r="E248" s="153">
        <v>7877.9</v>
      </c>
      <c r="F248" s="154">
        <v>0</v>
      </c>
      <c r="G248" s="154">
        <v>0</v>
      </c>
    </row>
    <row r="249" spans="1:7" ht="14.25" x14ac:dyDescent="0.2">
      <c r="A249" s="150" t="s">
        <v>129</v>
      </c>
      <c r="B249" s="147" t="s">
        <v>130</v>
      </c>
      <c r="C249" s="148">
        <v>0</v>
      </c>
      <c r="D249" s="148">
        <v>0</v>
      </c>
      <c r="E249" s="148">
        <v>5201.51</v>
      </c>
      <c r="F249" s="149">
        <v>0</v>
      </c>
      <c r="G249" s="149">
        <v>0</v>
      </c>
    </row>
    <row r="250" spans="1:7" ht="28.5" x14ac:dyDescent="0.2">
      <c r="A250" s="151" t="s">
        <v>131</v>
      </c>
      <c r="B250" s="152" t="s">
        <v>132</v>
      </c>
      <c r="C250" s="153">
        <v>0</v>
      </c>
      <c r="D250" s="153">
        <v>0</v>
      </c>
      <c r="E250" s="153">
        <v>5201.51</v>
      </c>
      <c r="F250" s="154">
        <v>0</v>
      </c>
      <c r="G250" s="154">
        <v>0</v>
      </c>
    </row>
    <row r="251" spans="1:7" ht="14.25" x14ac:dyDescent="0.2">
      <c r="A251" s="150" t="s">
        <v>133</v>
      </c>
      <c r="B251" s="147" t="s">
        <v>134</v>
      </c>
      <c r="C251" s="148">
        <v>0</v>
      </c>
      <c r="D251" s="148">
        <v>0</v>
      </c>
      <c r="E251" s="148">
        <v>15918.58</v>
      </c>
      <c r="F251" s="149">
        <v>0</v>
      </c>
      <c r="G251" s="149">
        <v>0</v>
      </c>
    </row>
    <row r="252" spans="1:7" ht="14.25" x14ac:dyDescent="0.2">
      <c r="A252" s="150" t="s">
        <v>135</v>
      </c>
      <c r="B252" s="147" t="s">
        <v>136</v>
      </c>
      <c r="C252" s="148">
        <v>0</v>
      </c>
      <c r="D252" s="148">
        <v>0</v>
      </c>
      <c r="E252" s="148">
        <v>4480.0200000000004</v>
      </c>
      <c r="F252" s="149">
        <v>0</v>
      </c>
      <c r="G252" s="149">
        <v>0</v>
      </c>
    </row>
    <row r="253" spans="1:7" ht="14.25" x14ac:dyDescent="0.2">
      <c r="A253" s="151" t="s">
        <v>137</v>
      </c>
      <c r="B253" s="152" t="s">
        <v>138</v>
      </c>
      <c r="C253" s="153">
        <v>0</v>
      </c>
      <c r="D253" s="153">
        <v>0</v>
      </c>
      <c r="E253" s="153">
        <v>2070.02</v>
      </c>
      <c r="F253" s="154">
        <v>0</v>
      </c>
      <c r="G253" s="154">
        <v>0</v>
      </c>
    </row>
    <row r="254" spans="1:7" ht="14.25" x14ac:dyDescent="0.2">
      <c r="A254" s="151" t="s">
        <v>141</v>
      </c>
      <c r="B254" s="152" t="s">
        <v>142</v>
      </c>
      <c r="C254" s="153">
        <v>0</v>
      </c>
      <c r="D254" s="153">
        <v>0</v>
      </c>
      <c r="E254" s="153">
        <v>2410</v>
      </c>
      <c r="F254" s="154">
        <v>0</v>
      </c>
      <c r="G254" s="154">
        <v>0</v>
      </c>
    </row>
    <row r="255" spans="1:7" ht="14.25" x14ac:dyDescent="0.2">
      <c r="A255" s="150" t="s">
        <v>143</v>
      </c>
      <c r="B255" s="147" t="s">
        <v>144</v>
      </c>
      <c r="C255" s="148">
        <v>0</v>
      </c>
      <c r="D255" s="148">
        <v>0</v>
      </c>
      <c r="E255" s="148">
        <v>116.84</v>
      </c>
      <c r="F255" s="149">
        <v>0</v>
      </c>
      <c r="G255" s="149">
        <v>0</v>
      </c>
    </row>
    <row r="256" spans="1:7" ht="14.25" x14ac:dyDescent="0.2">
      <c r="A256" s="151" t="s">
        <v>145</v>
      </c>
      <c r="B256" s="233" t="s">
        <v>146</v>
      </c>
      <c r="C256" s="153">
        <v>0</v>
      </c>
      <c r="D256" s="153">
        <v>0</v>
      </c>
      <c r="E256" s="153">
        <v>116.84</v>
      </c>
      <c r="F256" s="154">
        <v>0</v>
      </c>
      <c r="G256" s="154">
        <v>0</v>
      </c>
    </row>
    <row r="257" spans="1:7" ht="14.25" x14ac:dyDescent="0.2">
      <c r="A257" s="150" t="s">
        <v>152</v>
      </c>
      <c r="B257" s="147" t="s">
        <v>153</v>
      </c>
      <c r="C257" s="148">
        <v>0</v>
      </c>
      <c r="D257" s="148">
        <v>0</v>
      </c>
      <c r="E257" s="148">
        <v>10343.49</v>
      </c>
      <c r="F257" s="149">
        <v>0</v>
      </c>
      <c r="G257" s="149">
        <v>0</v>
      </c>
    </row>
    <row r="258" spans="1:7" ht="14.25" x14ac:dyDescent="0.2">
      <c r="A258" s="151" t="s">
        <v>156</v>
      </c>
      <c r="B258" s="152" t="s">
        <v>157</v>
      </c>
      <c r="C258" s="153">
        <v>0</v>
      </c>
      <c r="D258" s="153">
        <v>0</v>
      </c>
      <c r="E258" s="153">
        <v>299.39999999999998</v>
      </c>
      <c r="F258" s="154">
        <v>0</v>
      </c>
      <c r="G258" s="154">
        <v>0</v>
      </c>
    </row>
    <row r="259" spans="1:7" ht="14.25" x14ac:dyDescent="0.2">
      <c r="A259" s="151" t="s">
        <v>162</v>
      </c>
      <c r="B259" s="152" t="s">
        <v>163</v>
      </c>
      <c r="C259" s="153">
        <v>0</v>
      </c>
      <c r="D259" s="153">
        <v>0</v>
      </c>
      <c r="E259" s="153">
        <v>4272</v>
      </c>
      <c r="F259" s="154">
        <v>0</v>
      </c>
      <c r="G259" s="154">
        <v>0</v>
      </c>
    </row>
    <row r="260" spans="1:7" ht="14.25" x14ac:dyDescent="0.2">
      <c r="A260" s="151" t="s">
        <v>166</v>
      </c>
      <c r="B260" s="152" t="s">
        <v>167</v>
      </c>
      <c r="C260" s="153">
        <v>0</v>
      </c>
      <c r="D260" s="153">
        <v>0</v>
      </c>
      <c r="E260" s="153">
        <v>1656</v>
      </c>
      <c r="F260" s="154">
        <v>0</v>
      </c>
      <c r="G260" s="154">
        <v>0</v>
      </c>
    </row>
    <row r="261" spans="1:7" ht="14.25" x14ac:dyDescent="0.2">
      <c r="A261" s="151" t="s">
        <v>168</v>
      </c>
      <c r="B261" s="152" t="s">
        <v>169</v>
      </c>
      <c r="C261" s="153">
        <v>0</v>
      </c>
      <c r="D261" s="153">
        <v>0</v>
      </c>
      <c r="E261" s="153">
        <v>1492.5</v>
      </c>
      <c r="F261" s="154">
        <v>0</v>
      </c>
      <c r="G261" s="154">
        <v>0</v>
      </c>
    </row>
    <row r="262" spans="1:7" ht="14.25" x14ac:dyDescent="0.2">
      <c r="A262" s="151" t="s">
        <v>170</v>
      </c>
      <c r="B262" s="152" t="s">
        <v>171</v>
      </c>
      <c r="C262" s="153">
        <v>0</v>
      </c>
      <c r="D262" s="153">
        <v>0</v>
      </c>
      <c r="E262" s="153">
        <v>2623.59</v>
      </c>
      <c r="F262" s="154">
        <v>0</v>
      </c>
      <c r="G262" s="154">
        <v>0</v>
      </c>
    </row>
    <row r="263" spans="1:7" ht="42.75" x14ac:dyDescent="0.2">
      <c r="A263" s="150" t="s">
        <v>172</v>
      </c>
      <c r="B263" s="147" t="s">
        <v>173</v>
      </c>
      <c r="C263" s="148">
        <v>0</v>
      </c>
      <c r="D263" s="148">
        <v>0</v>
      </c>
      <c r="E263" s="148">
        <v>876.39</v>
      </c>
      <c r="F263" s="149">
        <v>0</v>
      </c>
      <c r="G263" s="149">
        <v>0</v>
      </c>
    </row>
    <row r="264" spans="1:7" ht="28.5" x14ac:dyDescent="0.2">
      <c r="A264" s="151" t="s">
        <v>174</v>
      </c>
      <c r="B264" s="152" t="s">
        <v>175</v>
      </c>
      <c r="C264" s="153">
        <v>0</v>
      </c>
      <c r="D264" s="153">
        <v>0</v>
      </c>
      <c r="E264" s="153">
        <v>876.39</v>
      </c>
      <c r="F264" s="154">
        <v>0</v>
      </c>
      <c r="G264" s="154">
        <v>0</v>
      </c>
    </row>
    <row r="265" spans="1:7" ht="14.25" x14ac:dyDescent="0.2">
      <c r="A265" s="150" t="s">
        <v>178</v>
      </c>
      <c r="B265" s="147" t="s">
        <v>179</v>
      </c>
      <c r="C265" s="148">
        <v>0</v>
      </c>
      <c r="D265" s="148">
        <v>0</v>
      </c>
      <c r="E265" s="148">
        <v>101.84</v>
      </c>
      <c r="F265" s="149">
        <v>0</v>
      </c>
      <c r="G265" s="149">
        <v>0</v>
      </c>
    </row>
    <row r="266" spans="1:7" ht="14.25" x14ac:dyDescent="0.2">
      <c r="A266" s="151" t="s">
        <v>184</v>
      </c>
      <c r="B266" s="152" t="s">
        <v>185</v>
      </c>
      <c r="C266" s="153">
        <v>0</v>
      </c>
      <c r="D266" s="153">
        <v>0</v>
      </c>
      <c r="E266" s="153">
        <v>101.84</v>
      </c>
      <c r="F266" s="154">
        <v>0</v>
      </c>
      <c r="G266" s="154">
        <v>0</v>
      </c>
    </row>
    <row r="267" spans="1:7" ht="14.25" x14ac:dyDescent="0.2">
      <c r="A267" s="142" t="s">
        <v>271</v>
      </c>
      <c r="B267" s="143" t="s">
        <v>344</v>
      </c>
      <c r="C267" s="144">
        <v>17468.52</v>
      </c>
      <c r="D267" s="144">
        <v>153000</v>
      </c>
      <c r="E267" s="144">
        <v>0</v>
      </c>
      <c r="F267" s="145">
        <v>0</v>
      </c>
      <c r="G267" s="145">
        <v>0</v>
      </c>
    </row>
    <row r="268" spans="1:7" ht="14.25" x14ac:dyDescent="0.2">
      <c r="A268" s="146" t="s">
        <v>114</v>
      </c>
      <c r="B268" s="147" t="s">
        <v>115</v>
      </c>
      <c r="C268" s="148">
        <v>17468.52</v>
      </c>
      <c r="D268" s="148">
        <v>153000</v>
      </c>
      <c r="E268" s="148">
        <v>0</v>
      </c>
      <c r="F268" s="149">
        <v>0</v>
      </c>
      <c r="G268" s="149">
        <v>0</v>
      </c>
    </row>
    <row r="269" spans="1:7" ht="14.25" x14ac:dyDescent="0.2">
      <c r="A269" s="150" t="s">
        <v>116</v>
      </c>
      <c r="B269" s="147" t="s">
        <v>117</v>
      </c>
      <c r="C269" s="148">
        <v>8974.42</v>
      </c>
      <c r="D269" s="148">
        <v>89500</v>
      </c>
      <c r="E269" s="148">
        <v>0</v>
      </c>
      <c r="F269" s="149">
        <v>0</v>
      </c>
      <c r="G269" s="149">
        <v>0</v>
      </c>
    </row>
    <row r="270" spans="1:7" ht="14.25" x14ac:dyDescent="0.2">
      <c r="A270" s="150" t="s">
        <v>118</v>
      </c>
      <c r="B270" s="147" t="s">
        <v>119</v>
      </c>
      <c r="C270" s="148">
        <v>7703.36</v>
      </c>
      <c r="D270" s="148">
        <v>78000</v>
      </c>
      <c r="E270" s="148">
        <v>0</v>
      </c>
      <c r="F270" s="149">
        <v>0</v>
      </c>
      <c r="G270" s="149">
        <v>0</v>
      </c>
    </row>
    <row r="271" spans="1:7" ht="14.25" x14ac:dyDescent="0.2">
      <c r="A271" s="151" t="s">
        <v>120</v>
      </c>
      <c r="B271" s="152" t="s">
        <v>121</v>
      </c>
      <c r="C271" s="153">
        <v>6553.37</v>
      </c>
      <c r="D271" s="153">
        <v>78000</v>
      </c>
      <c r="E271" s="153">
        <v>0</v>
      </c>
      <c r="F271" s="154">
        <v>0</v>
      </c>
      <c r="G271" s="154">
        <v>0</v>
      </c>
    </row>
    <row r="272" spans="1:7" ht="14.25" x14ac:dyDescent="0.2">
      <c r="A272" s="151" t="s">
        <v>122</v>
      </c>
      <c r="B272" s="152" t="s">
        <v>123</v>
      </c>
      <c r="C272" s="153">
        <v>1149.99</v>
      </c>
      <c r="D272" s="153">
        <v>0</v>
      </c>
      <c r="E272" s="153">
        <v>0</v>
      </c>
      <c r="F272" s="154">
        <v>0</v>
      </c>
      <c r="G272" s="154">
        <v>0</v>
      </c>
    </row>
    <row r="273" spans="1:7" ht="14.25" x14ac:dyDescent="0.2">
      <c r="A273" s="150" t="s">
        <v>129</v>
      </c>
      <c r="B273" s="147" t="s">
        <v>130</v>
      </c>
      <c r="C273" s="148">
        <v>1271.06</v>
      </c>
      <c r="D273" s="148">
        <v>11500</v>
      </c>
      <c r="E273" s="148">
        <v>0</v>
      </c>
      <c r="F273" s="149">
        <v>0</v>
      </c>
      <c r="G273" s="149">
        <v>0</v>
      </c>
    </row>
    <row r="274" spans="1:7" ht="28.5" x14ac:dyDescent="0.2">
      <c r="A274" s="151" t="s">
        <v>131</v>
      </c>
      <c r="B274" s="152" t="s">
        <v>132</v>
      </c>
      <c r="C274" s="153">
        <v>1271.06</v>
      </c>
      <c r="D274" s="153">
        <v>11500</v>
      </c>
      <c r="E274" s="153">
        <v>0</v>
      </c>
      <c r="F274" s="154">
        <v>0</v>
      </c>
      <c r="G274" s="154">
        <v>0</v>
      </c>
    </row>
    <row r="275" spans="1:7" ht="14.25" x14ac:dyDescent="0.2">
      <c r="A275" s="150" t="s">
        <v>133</v>
      </c>
      <c r="B275" s="147" t="s">
        <v>134</v>
      </c>
      <c r="C275" s="148">
        <v>8494.1</v>
      </c>
      <c r="D275" s="148">
        <v>57700</v>
      </c>
      <c r="E275" s="148">
        <v>0</v>
      </c>
      <c r="F275" s="149">
        <v>0</v>
      </c>
      <c r="G275" s="149">
        <v>0</v>
      </c>
    </row>
    <row r="276" spans="1:7" ht="14.25" x14ac:dyDescent="0.2">
      <c r="A276" s="150" t="s">
        <v>135</v>
      </c>
      <c r="B276" s="147" t="s">
        <v>136</v>
      </c>
      <c r="C276" s="148">
        <v>1407.1</v>
      </c>
      <c r="D276" s="148">
        <v>8665</v>
      </c>
      <c r="E276" s="148">
        <v>0</v>
      </c>
      <c r="F276" s="149">
        <v>0</v>
      </c>
      <c r="G276" s="149">
        <v>0</v>
      </c>
    </row>
    <row r="277" spans="1:7" ht="14.25" x14ac:dyDescent="0.2">
      <c r="A277" s="151" t="s">
        <v>137</v>
      </c>
      <c r="B277" s="152" t="s">
        <v>138</v>
      </c>
      <c r="C277" s="153">
        <v>0</v>
      </c>
      <c r="D277" s="153">
        <v>6250</v>
      </c>
      <c r="E277" s="153">
        <v>0</v>
      </c>
      <c r="F277" s="154">
        <v>0</v>
      </c>
      <c r="G277" s="154">
        <v>0</v>
      </c>
    </row>
    <row r="278" spans="1:7" ht="28.5" x14ac:dyDescent="0.2">
      <c r="A278" s="151" t="s">
        <v>139</v>
      </c>
      <c r="B278" s="152" t="s">
        <v>140</v>
      </c>
      <c r="C278" s="153">
        <v>385.2</v>
      </c>
      <c r="D278" s="153">
        <v>1720</v>
      </c>
      <c r="E278" s="153">
        <v>0</v>
      </c>
      <c r="F278" s="154">
        <v>0</v>
      </c>
      <c r="G278" s="154">
        <v>0</v>
      </c>
    </row>
    <row r="279" spans="1:7" ht="14.25" x14ac:dyDescent="0.2">
      <c r="A279" s="151" t="s">
        <v>141</v>
      </c>
      <c r="B279" s="152" t="s">
        <v>142</v>
      </c>
      <c r="C279" s="153">
        <v>1021.9</v>
      </c>
      <c r="D279" s="153">
        <v>695</v>
      </c>
      <c r="E279" s="153">
        <v>0</v>
      </c>
      <c r="F279" s="154">
        <v>0</v>
      </c>
      <c r="G279" s="154">
        <v>0</v>
      </c>
    </row>
    <row r="280" spans="1:7" ht="14.25" x14ac:dyDescent="0.2">
      <c r="A280" s="150" t="s">
        <v>143</v>
      </c>
      <c r="B280" s="147" t="s">
        <v>144</v>
      </c>
      <c r="C280" s="148">
        <v>1200</v>
      </c>
      <c r="D280" s="148">
        <v>6450</v>
      </c>
      <c r="E280" s="148">
        <v>0</v>
      </c>
      <c r="F280" s="149">
        <v>0</v>
      </c>
      <c r="G280" s="149">
        <v>0</v>
      </c>
    </row>
    <row r="281" spans="1:7" ht="28.5" x14ac:dyDescent="0.2">
      <c r="A281" s="151" t="s">
        <v>145</v>
      </c>
      <c r="B281" s="152" t="s">
        <v>146</v>
      </c>
      <c r="C281" s="153">
        <v>0</v>
      </c>
      <c r="D281" s="153">
        <v>2600</v>
      </c>
      <c r="E281" s="153">
        <v>0</v>
      </c>
      <c r="F281" s="154">
        <v>0</v>
      </c>
      <c r="G281" s="154">
        <v>0</v>
      </c>
    </row>
    <row r="282" spans="1:7" ht="14.25" x14ac:dyDescent="0.2">
      <c r="A282" s="151" t="s">
        <v>147</v>
      </c>
      <c r="B282" s="152" t="s">
        <v>148</v>
      </c>
      <c r="C282" s="153">
        <v>1200</v>
      </c>
      <c r="D282" s="153">
        <v>3850</v>
      </c>
      <c r="E282" s="153">
        <v>0</v>
      </c>
      <c r="F282" s="154">
        <v>0</v>
      </c>
      <c r="G282" s="154">
        <v>0</v>
      </c>
    </row>
    <row r="283" spans="1:7" ht="14.25" x14ac:dyDescent="0.2">
      <c r="A283" s="150" t="s">
        <v>152</v>
      </c>
      <c r="B283" s="147" t="s">
        <v>153</v>
      </c>
      <c r="C283" s="148">
        <v>5778.25</v>
      </c>
      <c r="D283" s="148">
        <v>28585</v>
      </c>
      <c r="E283" s="148">
        <v>0</v>
      </c>
      <c r="F283" s="149">
        <v>0</v>
      </c>
      <c r="G283" s="149">
        <v>0</v>
      </c>
    </row>
    <row r="284" spans="1:7" ht="14.25" x14ac:dyDescent="0.2">
      <c r="A284" s="151" t="s">
        <v>162</v>
      </c>
      <c r="B284" s="152" t="s">
        <v>163</v>
      </c>
      <c r="C284" s="153">
        <v>4272</v>
      </c>
      <c r="D284" s="153">
        <v>10000</v>
      </c>
      <c r="E284" s="153">
        <v>0</v>
      </c>
      <c r="F284" s="154">
        <v>0</v>
      </c>
      <c r="G284" s="154">
        <v>0</v>
      </c>
    </row>
    <row r="285" spans="1:7" ht="14.25" x14ac:dyDescent="0.2">
      <c r="A285" s="151" t="s">
        <v>166</v>
      </c>
      <c r="B285" s="152" t="s">
        <v>167</v>
      </c>
      <c r="C285" s="153">
        <v>0</v>
      </c>
      <c r="D285" s="153">
        <v>600</v>
      </c>
      <c r="E285" s="153">
        <v>0</v>
      </c>
      <c r="F285" s="154">
        <v>0</v>
      </c>
      <c r="G285" s="154">
        <v>0</v>
      </c>
    </row>
    <row r="286" spans="1:7" ht="14.25" x14ac:dyDescent="0.2">
      <c r="A286" s="151" t="s">
        <v>168</v>
      </c>
      <c r="B286" s="152" t="s">
        <v>169</v>
      </c>
      <c r="C286" s="153">
        <v>1243.75</v>
      </c>
      <c r="D286" s="153">
        <v>2985</v>
      </c>
      <c r="E286" s="153">
        <v>0</v>
      </c>
      <c r="F286" s="154">
        <v>0</v>
      </c>
      <c r="G286" s="154">
        <v>0</v>
      </c>
    </row>
    <row r="287" spans="1:7" ht="14.25" x14ac:dyDescent="0.2">
      <c r="A287" s="151" t="s">
        <v>170</v>
      </c>
      <c r="B287" s="152" t="s">
        <v>171</v>
      </c>
      <c r="C287" s="153">
        <v>262.5</v>
      </c>
      <c r="D287" s="153">
        <v>15000</v>
      </c>
      <c r="E287" s="153">
        <v>0</v>
      </c>
      <c r="F287" s="154">
        <v>0</v>
      </c>
      <c r="G287" s="154">
        <v>0</v>
      </c>
    </row>
    <row r="288" spans="1:7" ht="42.75" x14ac:dyDescent="0.2">
      <c r="A288" s="150" t="s">
        <v>172</v>
      </c>
      <c r="B288" s="147" t="s">
        <v>173</v>
      </c>
      <c r="C288" s="148">
        <v>0</v>
      </c>
      <c r="D288" s="148">
        <v>11000</v>
      </c>
      <c r="E288" s="148">
        <v>0</v>
      </c>
      <c r="F288" s="149">
        <v>0</v>
      </c>
      <c r="G288" s="149">
        <v>0</v>
      </c>
    </row>
    <row r="289" spans="1:7" ht="28.5" x14ac:dyDescent="0.2">
      <c r="A289" s="151" t="s">
        <v>174</v>
      </c>
      <c r="B289" s="152" t="s">
        <v>175</v>
      </c>
      <c r="C289" s="153">
        <v>0</v>
      </c>
      <c r="D289" s="153">
        <v>11000</v>
      </c>
      <c r="E289" s="153">
        <v>0</v>
      </c>
      <c r="F289" s="154">
        <v>0</v>
      </c>
      <c r="G289" s="154">
        <v>0</v>
      </c>
    </row>
    <row r="290" spans="1:7" ht="14.25" x14ac:dyDescent="0.2">
      <c r="A290" s="150" t="s">
        <v>178</v>
      </c>
      <c r="B290" s="147" t="s">
        <v>179</v>
      </c>
      <c r="C290" s="148">
        <v>108.75</v>
      </c>
      <c r="D290" s="148">
        <v>3000</v>
      </c>
      <c r="E290" s="148">
        <v>0</v>
      </c>
      <c r="F290" s="149">
        <v>0</v>
      </c>
      <c r="G290" s="149">
        <v>0</v>
      </c>
    </row>
    <row r="291" spans="1:7" ht="14.25" x14ac:dyDescent="0.2">
      <c r="A291" s="151" t="s">
        <v>184</v>
      </c>
      <c r="B291" s="152" t="s">
        <v>185</v>
      </c>
      <c r="C291" s="153">
        <v>0</v>
      </c>
      <c r="D291" s="153">
        <v>3000</v>
      </c>
      <c r="E291" s="153">
        <v>0</v>
      </c>
      <c r="F291" s="154">
        <v>0</v>
      </c>
      <c r="G291" s="154">
        <v>0</v>
      </c>
    </row>
    <row r="292" spans="1:7" ht="14.25" x14ac:dyDescent="0.2">
      <c r="A292" s="151" t="s">
        <v>188</v>
      </c>
      <c r="B292" s="152" t="s">
        <v>189</v>
      </c>
      <c r="C292" s="153">
        <v>108.75</v>
      </c>
      <c r="D292" s="153">
        <v>0</v>
      </c>
      <c r="E292" s="153">
        <v>0</v>
      </c>
      <c r="F292" s="154">
        <v>0</v>
      </c>
      <c r="G292" s="154">
        <v>0</v>
      </c>
    </row>
    <row r="293" spans="1:7" ht="28.5" x14ac:dyDescent="0.2">
      <c r="A293" s="150" t="s">
        <v>215</v>
      </c>
      <c r="B293" s="147" t="s">
        <v>216</v>
      </c>
      <c r="C293" s="148">
        <v>0</v>
      </c>
      <c r="D293" s="148">
        <v>1300</v>
      </c>
      <c r="E293" s="148">
        <v>0</v>
      </c>
      <c r="F293" s="149">
        <v>0</v>
      </c>
      <c r="G293" s="149">
        <v>0</v>
      </c>
    </row>
    <row r="294" spans="1:7" ht="28.5" x14ac:dyDescent="0.2">
      <c r="A294" s="150" t="s">
        <v>217</v>
      </c>
      <c r="B294" s="147" t="s">
        <v>218</v>
      </c>
      <c r="C294" s="148">
        <v>0</v>
      </c>
      <c r="D294" s="148">
        <v>1300</v>
      </c>
      <c r="E294" s="148">
        <v>0</v>
      </c>
      <c r="F294" s="149">
        <v>0</v>
      </c>
      <c r="G294" s="149">
        <v>0</v>
      </c>
    </row>
    <row r="295" spans="1:7" ht="14.25" x14ac:dyDescent="0.2">
      <c r="A295" s="151" t="s">
        <v>219</v>
      </c>
      <c r="B295" s="152" t="s">
        <v>220</v>
      </c>
      <c r="C295" s="153">
        <v>0</v>
      </c>
      <c r="D295" s="153">
        <v>1300</v>
      </c>
      <c r="E295" s="153">
        <v>0</v>
      </c>
      <c r="F295" s="154">
        <v>0</v>
      </c>
      <c r="G295" s="154">
        <v>0</v>
      </c>
    </row>
    <row r="296" spans="1:7" ht="14.25" x14ac:dyDescent="0.2">
      <c r="A296" s="150" t="s">
        <v>221</v>
      </c>
      <c r="B296" s="147" t="s">
        <v>222</v>
      </c>
      <c r="C296" s="148">
        <v>0</v>
      </c>
      <c r="D296" s="148">
        <v>4500</v>
      </c>
      <c r="E296" s="148">
        <v>0</v>
      </c>
      <c r="F296" s="149">
        <v>0</v>
      </c>
      <c r="G296" s="149">
        <v>0</v>
      </c>
    </row>
    <row r="297" spans="1:7" ht="14.25" x14ac:dyDescent="0.2">
      <c r="A297" s="150" t="s">
        <v>223</v>
      </c>
      <c r="B297" s="147" t="s">
        <v>93</v>
      </c>
      <c r="C297" s="148">
        <v>0</v>
      </c>
      <c r="D297" s="148">
        <v>4500</v>
      </c>
      <c r="E297" s="148">
        <v>0</v>
      </c>
      <c r="F297" s="149">
        <v>0</v>
      </c>
      <c r="G297" s="149">
        <v>0</v>
      </c>
    </row>
    <row r="298" spans="1:7" ht="14.25" x14ac:dyDescent="0.2">
      <c r="A298" s="151" t="s">
        <v>224</v>
      </c>
      <c r="B298" s="152" t="s">
        <v>225</v>
      </c>
      <c r="C298" s="153">
        <v>0</v>
      </c>
      <c r="D298" s="153">
        <v>4500</v>
      </c>
      <c r="E298" s="153">
        <v>0</v>
      </c>
      <c r="F298" s="154">
        <v>0</v>
      </c>
      <c r="G298" s="154">
        <v>0</v>
      </c>
    </row>
    <row r="299" spans="1:7" ht="14.25" x14ac:dyDescent="0.2">
      <c r="A299" s="134" t="s">
        <v>285</v>
      </c>
      <c r="B299" s="135" t="s">
        <v>286</v>
      </c>
      <c r="C299" s="136">
        <v>415908.54</v>
      </c>
      <c r="D299" s="136">
        <v>794120.93</v>
      </c>
      <c r="E299" s="136">
        <v>355061.45</v>
      </c>
      <c r="F299" s="137">
        <v>85.370079200585778</v>
      </c>
      <c r="G299" s="137">
        <v>44.711257012203419</v>
      </c>
    </row>
    <row r="300" spans="1:7" ht="14.25" x14ac:dyDescent="0.2">
      <c r="A300" s="138" t="s">
        <v>287</v>
      </c>
      <c r="B300" s="139" t="s">
        <v>38</v>
      </c>
      <c r="C300" s="140">
        <v>39466.080000000002</v>
      </c>
      <c r="D300" s="140">
        <v>87440.69</v>
      </c>
      <c r="E300" s="140">
        <v>40422.26</v>
      </c>
      <c r="F300" s="141">
        <v>102.42278939281529</v>
      </c>
      <c r="G300" s="141">
        <v>46.228203368477537</v>
      </c>
    </row>
    <row r="301" spans="1:7" ht="14.25" x14ac:dyDescent="0.2">
      <c r="A301" s="142" t="s">
        <v>273</v>
      </c>
      <c r="B301" s="143" t="s">
        <v>347</v>
      </c>
      <c r="C301" s="144">
        <v>39466.080000000002</v>
      </c>
      <c r="D301" s="144">
        <v>87440.69</v>
      </c>
      <c r="E301" s="144">
        <v>0</v>
      </c>
      <c r="F301" s="145">
        <v>0</v>
      </c>
      <c r="G301" s="145">
        <v>0</v>
      </c>
    </row>
    <row r="302" spans="1:7" ht="14.25" x14ac:dyDescent="0.2">
      <c r="A302" s="146" t="s">
        <v>114</v>
      </c>
      <c r="B302" s="147" t="s">
        <v>115</v>
      </c>
      <c r="C302" s="148">
        <v>39466.080000000002</v>
      </c>
      <c r="D302" s="148">
        <v>87440.69</v>
      </c>
      <c r="E302" s="148">
        <v>0</v>
      </c>
      <c r="F302" s="149">
        <v>0</v>
      </c>
      <c r="G302" s="149">
        <v>0</v>
      </c>
    </row>
    <row r="303" spans="1:7" ht="14.25" x14ac:dyDescent="0.2">
      <c r="A303" s="150" t="s">
        <v>116</v>
      </c>
      <c r="B303" s="147" t="s">
        <v>117</v>
      </c>
      <c r="C303" s="148">
        <v>36994.58</v>
      </c>
      <c r="D303" s="148">
        <v>78449.42</v>
      </c>
      <c r="E303" s="148">
        <v>0</v>
      </c>
      <c r="F303" s="149">
        <v>0</v>
      </c>
      <c r="G303" s="149">
        <v>0</v>
      </c>
    </row>
    <row r="304" spans="1:7" ht="14.25" x14ac:dyDescent="0.2">
      <c r="A304" s="150" t="s">
        <v>118</v>
      </c>
      <c r="B304" s="147" t="s">
        <v>119</v>
      </c>
      <c r="C304" s="148">
        <v>33612.639999999999</v>
      </c>
      <c r="D304" s="148">
        <v>64744.98</v>
      </c>
      <c r="E304" s="148">
        <v>0</v>
      </c>
      <c r="F304" s="149">
        <v>0</v>
      </c>
      <c r="G304" s="149">
        <v>0</v>
      </c>
    </row>
    <row r="305" spans="1:7" ht="14.25" x14ac:dyDescent="0.2">
      <c r="A305" s="151" t="s">
        <v>120</v>
      </c>
      <c r="B305" s="152" t="s">
        <v>121</v>
      </c>
      <c r="C305" s="153">
        <v>33612.639999999999</v>
      </c>
      <c r="D305" s="153">
        <v>64744.98</v>
      </c>
      <c r="E305" s="153">
        <v>0</v>
      </c>
      <c r="F305" s="154">
        <v>0</v>
      </c>
      <c r="G305" s="154">
        <v>0</v>
      </c>
    </row>
    <row r="306" spans="1:7" ht="14.25" x14ac:dyDescent="0.2">
      <c r="A306" s="150" t="s">
        <v>126</v>
      </c>
      <c r="B306" s="147" t="s">
        <v>127</v>
      </c>
      <c r="C306" s="148">
        <v>600</v>
      </c>
      <c r="D306" s="148">
        <v>1200</v>
      </c>
      <c r="E306" s="148">
        <v>0</v>
      </c>
      <c r="F306" s="149">
        <v>0</v>
      </c>
      <c r="G306" s="149">
        <v>0</v>
      </c>
    </row>
    <row r="307" spans="1:7" ht="14.25" x14ac:dyDescent="0.2">
      <c r="A307" s="151" t="s">
        <v>128</v>
      </c>
      <c r="B307" s="152" t="s">
        <v>127</v>
      </c>
      <c r="C307" s="153">
        <v>600</v>
      </c>
      <c r="D307" s="153">
        <v>1200</v>
      </c>
      <c r="E307" s="153">
        <v>0</v>
      </c>
      <c r="F307" s="154">
        <v>0</v>
      </c>
      <c r="G307" s="154">
        <v>0</v>
      </c>
    </row>
    <row r="308" spans="1:7" ht="14.25" x14ac:dyDescent="0.2">
      <c r="A308" s="150" t="s">
        <v>129</v>
      </c>
      <c r="B308" s="147" t="s">
        <v>130</v>
      </c>
      <c r="C308" s="148">
        <v>2781.94</v>
      </c>
      <c r="D308" s="148">
        <v>12504.44</v>
      </c>
      <c r="E308" s="148">
        <v>0</v>
      </c>
      <c r="F308" s="149">
        <v>0</v>
      </c>
      <c r="G308" s="149">
        <v>0</v>
      </c>
    </row>
    <row r="309" spans="1:7" ht="28.5" x14ac:dyDescent="0.2">
      <c r="A309" s="151" t="s">
        <v>131</v>
      </c>
      <c r="B309" s="152" t="s">
        <v>132</v>
      </c>
      <c r="C309" s="153">
        <v>2781.94</v>
      </c>
      <c r="D309" s="153">
        <v>12504.44</v>
      </c>
      <c r="E309" s="153">
        <v>0</v>
      </c>
      <c r="F309" s="154">
        <v>0</v>
      </c>
      <c r="G309" s="154">
        <v>0</v>
      </c>
    </row>
    <row r="310" spans="1:7" ht="14.25" x14ac:dyDescent="0.2">
      <c r="A310" s="150" t="s">
        <v>133</v>
      </c>
      <c r="B310" s="147" t="s">
        <v>134</v>
      </c>
      <c r="C310" s="148">
        <v>2471.5</v>
      </c>
      <c r="D310" s="148">
        <v>7133.15</v>
      </c>
      <c r="E310" s="148">
        <v>0</v>
      </c>
      <c r="F310" s="149">
        <v>0</v>
      </c>
      <c r="G310" s="149">
        <v>0</v>
      </c>
    </row>
    <row r="311" spans="1:7" ht="14.25" x14ac:dyDescent="0.2">
      <c r="A311" s="150" t="s">
        <v>135</v>
      </c>
      <c r="B311" s="147" t="s">
        <v>136</v>
      </c>
      <c r="C311" s="148">
        <v>1286.45</v>
      </c>
      <c r="D311" s="148">
        <v>6357.28</v>
      </c>
      <c r="E311" s="148">
        <v>0</v>
      </c>
      <c r="F311" s="149">
        <v>0</v>
      </c>
      <c r="G311" s="149">
        <v>0</v>
      </c>
    </row>
    <row r="312" spans="1:7" ht="14.25" x14ac:dyDescent="0.2">
      <c r="A312" s="151" t="s">
        <v>137</v>
      </c>
      <c r="B312" s="152" t="s">
        <v>138</v>
      </c>
      <c r="C312" s="153">
        <v>0</v>
      </c>
      <c r="D312" s="153">
        <v>1000</v>
      </c>
      <c r="E312" s="153">
        <v>0</v>
      </c>
      <c r="F312" s="154">
        <v>0</v>
      </c>
      <c r="G312" s="154">
        <v>0</v>
      </c>
    </row>
    <row r="313" spans="1:7" ht="28.5" x14ac:dyDescent="0.2">
      <c r="A313" s="151" t="s">
        <v>139</v>
      </c>
      <c r="B313" s="152" t="s">
        <v>140</v>
      </c>
      <c r="C313" s="153">
        <v>586.45000000000005</v>
      </c>
      <c r="D313" s="153">
        <v>2357.2800000000002</v>
      </c>
      <c r="E313" s="153">
        <v>0</v>
      </c>
      <c r="F313" s="154">
        <v>0</v>
      </c>
      <c r="G313" s="154">
        <v>0</v>
      </c>
    </row>
    <row r="314" spans="1:7" ht="14.25" x14ac:dyDescent="0.2">
      <c r="A314" s="151" t="s">
        <v>141</v>
      </c>
      <c r="B314" s="152" t="s">
        <v>142</v>
      </c>
      <c r="C314" s="153">
        <v>700</v>
      </c>
      <c r="D314" s="153">
        <v>3000</v>
      </c>
      <c r="E314" s="153">
        <v>0</v>
      </c>
      <c r="F314" s="154">
        <v>0</v>
      </c>
      <c r="G314" s="154">
        <v>0</v>
      </c>
    </row>
    <row r="315" spans="1:7" ht="14.25" x14ac:dyDescent="0.2">
      <c r="A315" s="150" t="s">
        <v>152</v>
      </c>
      <c r="B315" s="147" t="s">
        <v>153</v>
      </c>
      <c r="C315" s="148">
        <v>1019.49</v>
      </c>
      <c r="D315" s="148">
        <v>775.87</v>
      </c>
      <c r="E315" s="148">
        <v>0</v>
      </c>
      <c r="F315" s="149">
        <v>0</v>
      </c>
      <c r="G315" s="149">
        <v>0</v>
      </c>
    </row>
    <row r="316" spans="1:7" ht="14.25" x14ac:dyDescent="0.2">
      <c r="A316" s="151" t="s">
        <v>166</v>
      </c>
      <c r="B316" s="152" t="s">
        <v>167</v>
      </c>
      <c r="C316" s="153">
        <v>1019.49</v>
      </c>
      <c r="D316" s="153">
        <v>775.87</v>
      </c>
      <c r="E316" s="153">
        <v>0</v>
      </c>
      <c r="F316" s="154">
        <v>0</v>
      </c>
      <c r="G316" s="154">
        <v>0</v>
      </c>
    </row>
    <row r="317" spans="1:7" ht="14.25" x14ac:dyDescent="0.2">
      <c r="A317" s="150" t="s">
        <v>178</v>
      </c>
      <c r="B317" s="147" t="s">
        <v>179</v>
      </c>
      <c r="C317" s="148">
        <v>165.56</v>
      </c>
      <c r="D317" s="148">
        <v>0</v>
      </c>
      <c r="E317" s="148">
        <v>0</v>
      </c>
      <c r="F317" s="149">
        <v>0</v>
      </c>
      <c r="G317" s="149">
        <v>0</v>
      </c>
    </row>
    <row r="318" spans="1:7" ht="14.25" x14ac:dyDescent="0.2">
      <c r="A318" s="151" t="s">
        <v>190</v>
      </c>
      <c r="B318" s="152" t="s">
        <v>179</v>
      </c>
      <c r="C318" s="153">
        <v>165.56</v>
      </c>
      <c r="D318" s="153">
        <v>0</v>
      </c>
      <c r="E318" s="153">
        <v>0</v>
      </c>
      <c r="F318" s="154">
        <v>0</v>
      </c>
      <c r="G318" s="154">
        <v>0</v>
      </c>
    </row>
    <row r="319" spans="1:7" ht="28.5" x14ac:dyDescent="0.2">
      <c r="A319" s="150" t="s">
        <v>215</v>
      </c>
      <c r="B319" s="147" t="s">
        <v>216</v>
      </c>
      <c r="C319" s="148">
        <v>0</v>
      </c>
      <c r="D319" s="148">
        <v>1858.12</v>
      </c>
      <c r="E319" s="148">
        <v>0</v>
      </c>
      <c r="F319" s="149">
        <v>0</v>
      </c>
      <c r="G319" s="149">
        <v>0</v>
      </c>
    </row>
    <row r="320" spans="1:7" ht="28.5" x14ac:dyDescent="0.2">
      <c r="A320" s="150" t="s">
        <v>217</v>
      </c>
      <c r="B320" s="147" t="s">
        <v>218</v>
      </c>
      <c r="C320" s="148">
        <v>0</v>
      </c>
      <c r="D320" s="148">
        <v>1858.12</v>
      </c>
      <c r="E320" s="148">
        <v>0</v>
      </c>
      <c r="F320" s="149">
        <v>0</v>
      </c>
      <c r="G320" s="149">
        <v>0</v>
      </c>
    </row>
    <row r="321" spans="1:7" ht="14.25" x14ac:dyDescent="0.2">
      <c r="A321" s="151" t="s">
        <v>219</v>
      </c>
      <c r="B321" s="152" t="s">
        <v>220</v>
      </c>
      <c r="C321" s="153">
        <v>0</v>
      </c>
      <c r="D321" s="153">
        <v>1858.12</v>
      </c>
      <c r="E321" s="153">
        <v>0</v>
      </c>
      <c r="F321" s="154">
        <v>0</v>
      </c>
      <c r="G321" s="154">
        <v>0</v>
      </c>
    </row>
    <row r="322" spans="1:7" ht="14.25" x14ac:dyDescent="0.2">
      <c r="A322" s="142" t="s">
        <v>348</v>
      </c>
      <c r="B322" s="143" t="s">
        <v>349</v>
      </c>
      <c r="C322" s="144">
        <v>0</v>
      </c>
      <c r="D322" s="144">
        <v>0</v>
      </c>
      <c r="E322" s="144">
        <v>40422.26</v>
      </c>
      <c r="F322" s="145">
        <v>0</v>
      </c>
      <c r="G322" s="145">
        <v>0</v>
      </c>
    </row>
    <row r="323" spans="1:7" ht="14.25" x14ac:dyDescent="0.2">
      <c r="A323" s="146" t="s">
        <v>114</v>
      </c>
      <c r="B323" s="147" t="s">
        <v>115</v>
      </c>
      <c r="C323" s="148">
        <v>0</v>
      </c>
      <c r="D323" s="148">
        <v>0</v>
      </c>
      <c r="E323" s="148">
        <v>40422.26</v>
      </c>
      <c r="F323" s="149">
        <v>0</v>
      </c>
      <c r="G323" s="149">
        <v>0</v>
      </c>
    </row>
    <row r="324" spans="1:7" ht="14.25" x14ac:dyDescent="0.2">
      <c r="A324" s="150" t="s">
        <v>116</v>
      </c>
      <c r="B324" s="147" t="s">
        <v>117</v>
      </c>
      <c r="C324" s="148">
        <v>0</v>
      </c>
      <c r="D324" s="148">
        <v>0</v>
      </c>
      <c r="E324" s="148">
        <v>38915.910000000003</v>
      </c>
      <c r="F324" s="149">
        <v>0</v>
      </c>
      <c r="G324" s="149">
        <v>0</v>
      </c>
    </row>
    <row r="325" spans="1:7" ht="14.25" x14ac:dyDescent="0.2">
      <c r="A325" s="150" t="s">
        <v>118</v>
      </c>
      <c r="B325" s="147" t="s">
        <v>119</v>
      </c>
      <c r="C325" s="148">
        <v>0</v>
      </c>
      <c r="D325" s="148">
        <v>0</v>
      </c>
      <c r="E325" s="148">
        <v>35408.129999999997</v>
      </c>
      <c r="F325" s="149">
        <v>0</v>
      </c>
      <c r="G325" s="149">
        <v>0</v>
      </c>
    </row>
    <row r="326" spans="1:7" ht="14.25" x14ac:dyDescent="0.2">
      <c r="A326" s="151" t="s">
        <v>120</v>
      </c>
      <c r="B326" s="152" t="s">
        <v>121</v>
      </c>
      <c r="C326" s="153">
        <v>0</v>
      </c>
      <c r="D326" s="153">
        <v>0</v>
      </c>
      <c r="E326" s="153">
        <v>35408.129999999997</v>
      </c>
      <c r="F326" s="154">
        <v>0</v>
      </c>
      <c r="G326" s="154">
        <v>0</v>
      </c>
    </row>
    <row r="327" spans="1:7" ht="14.25" x14ac:dyDescent="0.2">
      <c r="A327" s="150" t="s">
        <v>126</v>
      </c>
      <c r="B327" s="147" t="s">
        <v>127</v>
      </c>
      <c r="C327" s="148">
        <v>0</v>
      </c>
      <c r="D327" s="148">
        <v>0</v>
      </c>
      <c r="E327" s="148">
        <v>600</v>
      </c>
      <c r="F327" s="149">
        <v>0</v>
      </c>
      <c r="G327" s="149">
        <v>0</v>
      </c>
    </row>
    <row r="328" spans="1:7" ht="14.25" x14ac:dyDescent="0.2">
      <c r="A328" s="151" t="s">
        <v>128</v>
      </c>
      <c r="B328" s="152" t="s">
        <v>127</v>
      </c>
      <c r="C328" s="153">
        <v>0</v>
      </c>
      <c r="D328" s="153">
        <v>0</v>
      </c>
      <c r="E328" s="153">
        <v>600</v>
      </c>
      <c r="F328" s="154">
        <v>0</v>
      </c>
      <c r="G328" s="154">
        <v>0</v>
      </c>
    </row>
    <row r="329" spans="1:7" ht="14.25" x14ac:dyDescent="0.2">
      <c r="A329" s="150" t="s">
        <v>129</v>
      </c>
      <c r="B329" s="147" t="s">
        <v>130</v>
      </c>
      <c r="C329" s="148">
        <v>0</v>
      </c>
      <c r="D329" s="148">
        <v>0</v>
      </c>
      <c r="E329" s="148">
        <v>2907.78</v>
      </c>
      <c r="F329" s="149">
        <v>0</v>
      </c>
      <c r="G329" s="149">
        <v>0</v>
      </c>
    </row>
    <row r="330" spans="1:7" ht="28.5" x14ac:dyDescent="0.2">
      <c r="A330" s="151" t="s">
        <v>131</v>
      </c>
      <c r="B330" s="152" t="s">
        <v>132</v>
      </c>
      <c r="C330" s="153">
        <v>0</v>
      </c>
      <c r="D330" s="153">
        <v>0</v>
      </c>
      <c r="E330" s="153">
        <v>2907.78</v>
      </c>
      <c r="F330" s="154">
        <v>0</v>
      </c>
      <c r="G330" s="154">
        <v>0</v>
      </c>
    </row>
    <row r="331" spans="1:7" ht="14.25" x14ac:dyDescent="0.2">
      <c r="A331" s="150" t="s">
        <v>133</v>
      </c>
      <c r="B331" s="147" t="s">
        <v>134</v>
      </c>
      <c r="C331" s="148">
        <v>0</v>
      </c>
      <c r="D331" s="148">
        <v>0</v>
      </c>
      <c r="E331" s="148">
        <v>1506.35</v>
      </c>
      <c r="F331" s="149">
        <v>0</v>
      </c>
      <c r="G331" s="149">
        <v>0</v>
      </c>
    </row>
    <row r="332" spans="1:7" ht="14.25" x14ac:dyDescent="0.2">
      <c r="A332" s="150" t="s">
        <v>135</v>
      </c>
      <c r="B332" s="147" t="s">
        <v>136</v>
      </c>
      <c r="C332" s="148">
        <v>0</v>
      </c>
      <c r="D332" s="148">
        <v>0</v>
      </c>
      <c r="E332" s="148">
        <v>691.65</v>
      </c>
      <c r="F332" s="149">
        <v>0</v>
      </c>
      <c r="G332" s="149">
        <v>0</v>
      </c>
    </row>
    <row r="333" spans="1:7" ht="28.5" x14ac:dyDescent="0.2">
      <c r="A333" s="151" t="s">
        <v>139</v>
      </c>
      <c r="B333" s="152" t="s">
        <v>140</v>
      </c>
      <c r="C333" s="153">
        <v>0</v>
      </c>
      <c r="D333" s="153">
        <v>0</v>
      </c>
      <c r="E333" s="153">
        <v>691.65</v>
      </c>
      <c r="F333" s="154">
        <v>0</v>
      </c>
      <c r="G333" s="154">
        <v>0</v>
      </c>
    </row>
    <row r="334" spans="1:7" ht="14.25" x14ac:dyDescent="0.2">
      <c r="A334" s="150" t="s">
        <v>152</v>
      </c>
      <c r="B334" s="147" t="s">
        <v>153</v>
      </c>
      <c r="C334" s="148">
        <v>0</v>
      </c>
      <c r="D334" s="148">
        <v>0</v>
      </c>
      <c r="E334" s="148">
        <v>814.7</v>
      </c>
      <c r="F334" s="149">
        <v>0</v>
      </c>
      <c r="G334" s="149">
        <v>0</v>
      </c>
    </row>
    <row r="335" spans="1:7" ht="14.25" x14ac:dyDescent="0.2">
      <c r="A335" s="151" t="s">
        <v>166</v>
      </c>
      <c r="B335" s="152" t="s">
        <v>167</v>
      </c>
      <c r="C335" s="153">
        <v>0</v>
      </c>
      <c r="D335" s="153">
        <v>0</v>
      </c>
      <c r="E335" s="153">
        <v>814.7</v>
      </c>
      <c r="F335" s="154">
        <v>0</v>
      </c>
      <c r="G335" s="154">
        <v>0</v>
      </c>
    </row>
    <row r="336" spans="1:7" ht="14.25" x14ac:dyDescent="0.2">
      <c r="A336" s="138" t="s">
        <v>288</v>
      </c>
      <c r="B336" s="139" t="s">
        <v>289</v>
      </c>
      <c r="C336" s="140">
        <v>22776.69</v>
      </c>
      <c r="D336" s="140">
        <v>26000</v>
      </c>
      <c r="E336" s="140">
        <v>25492.49</v>
      </c>
      <c r="F336" s="141">
        <v>111.92359381455337</v>
      </c>
      <c r="G336" s="141">
        <v>98.048038461538454</v>
      </c>
    </row>
    <row r="337" spans="1:7" ht="14.25" x14ac:dyDescent="0.2">
      <c r="A337" s="142" t="s">
        <v>116</v>
      </c>
      <c r="B337" s="143" t="s">
        <v>269</v>
      </c>
      <c r="C337" s="144">
        <v>5481.11</v>
      </c>
      <c r="D337" s="144">
        <v>4000</v>
      </c>
      <c r="E337" s="144">
        <v>2548.94</v>
      </c>
      <c r="F337" s="145">
        <v>46.504084026775601</v>
      </c>
      <c r="G337" s="145">
        <v>63.723500000000001</v>
      </c>
    </row>
    <row r="338" spans="1:7" ht="14.25" x14ac:dyDescent="0.2">
      <c r="A338" s="146" t="s">
        <v>114</v>
      </c>
      <c r="B338" s="147" t="s">
        <v>115</v>
      </c>
      <c r="C338" s="148">
        <v>5481.11</v>
      </c>
      <c r="D338" s="148">
        <v>4000</v>
      </c>
      <c r="E338" s="148">
        <v>2548.94</v>
      </c>
      <c r="F338" s="149">
        <v>46.504084026775601</v>
      </c>
      <c r="G338" s="149">
        <v>63.723500000000001</v>
      </c>
    </row>
    <row r="339" spans="1:7" ht="14.25" x14ac:dyDescent="0.2">
      <c r="A339" s="150" t="s">
        <v>116</v>
      </c>
      <c r="B339" s="147" t="s">
        <v>117</v>
      </c>
      <c r="C339" s="148">
        <v>3800.09</v>
      </c>
      <c r="D339" s="148">
        <v>4000</v>
      </c>
      <c r="E339" s="148">
        <v>1889.35</v>
      </c>
      <c r="F339" s="149">
        <v>49.718559297279803</v>
      </c>
      <c r="G339" s="149">
        <v>47.233750000000001</v>
      </c>
    </row>
    <row r="340" spans="1:7" ht="14.25" x14ac:dyDescent="0.2">
      <c r="A340" s="150" t="s">
        <v>118</v>
      </c>
      <c r="B340" s="147" t="s">
        <v>119</v>
      </c>
      <c r="C340" s="148">
        <v>3217.59</v>
      </c>
      <c r="D340" s="148">
        <v>3100</v>
      </c>
      <c r="E340" s="148">
        <v>1621.76</v>
      </c>
      <c r="F340" s="149">
        <v>50.402941331866394</v>
      </c>
      <c r="G340" s="149">
        <v>52.314838709677417</v>
      </c>
    </row>
    <row r="341" spans="1:7" ht="14.25" x14ac:dyDescent="0.2">
      <c r="A341" s="151" t="s">
        <v>120</v>
      </c>
      <c r="B341" s="152" t="s">
        <v>121</v>
      </c>
      <c r="C341" s="153">
        <v>3217.59</v>
      </c>
      <c r="D341" s="153">
        <v>3100</v>
      </c>
      <c r="E341" s="153">
        <v>1621.76</v>
      </c>
      <c r="F341" s="154">
        <v>50.402941331866394</v>
      </c>
      <c r="G341" s="154">
        <v>52.314838709677417</v>
      </c>
    </row>
    <row r="342" spans="1:7" ht="14.25" x14ac:dyDescent="0.2">
      <c r="A342" s="150" t="s">
        <v>126</v>
      </c>
      <c r="B342" s="147" t="s">
        <v>127</v>
      </c>
      <c r="C342" s="148">
        <v>51.6</v>
      </c>
      <c r="D342" s="148">
        <v>240</v>
      </c>
      <c r="E342" s="148">
        <v>0</v>
      </c>
      <c r="F342" s="149">
        <v>0</v>
      </c>
      <c r="G342" s="149">
        <v>0</v>
      </c>
    </row>
    <row r="343" spans="1:7" ht="14.25" x14ac:dyDescent="0.2">
      <c r="A343" s="151" t="s">
        <v>128</v>
      </c>
      <c r="B343" s="152" t="s">
        <v>127</v>
      </c>
      <c r="C343" s="153">
        <v>51.6</v>
      </c>
      <c r="D343" s="153">
        <v>240</v>
      </c>
      <c r="E343" s="153">
        <v>0</v>
      </c>
      <c r="F343" s="154">
        <v>0</v>
      </c>
      <c r="G343" s="154">
        <v>0</v>
      </c>
    </row>
    <row r="344" spans="1:7" ht="14.25" x14ac:dyDescent="0.2">
      <c r="A344" s="150" t="s">
        <v>129</v>
      </c>
      <c r="B344" s="147" t="s">
        <v>130</v>
      </c>
      <c r="C344" s="148">
        <v>530.9</v>
      </c>
      <c r="D344" s="148">
        <v>660</v>
      </c>
      <c r="E344" s="148">
        <v>267.58999999999997</v>
      </c>
      <c r="F344" s="149">
        <v>50.403089093991341</v>
      </c>
      <c r="G344" s="149">
        <v>40.54393939393939</v>
      </c>
    </row>
    <row r="345" spans="1:7" ht="28.5" x14ac:dyDescent="0.2">
      <c r="A345" s="151" t="s">
        <v>131</v>
      </c>
      <c r="B345" s="152" t="s">
        <v>132</v>
      </c>
      <c r="C345" s="153">
        <v>530.9</v>
      </c>
      <c r="D345" s="153">
        <v>660</v>
      </c>
      <c r="E345" s="153">
        <v>267.58999999999997</v>
      </c>
      <c r="F345" s="154">
        <v>50.403089093991341</v>
      </c>
      <c r="G345" s="154">
        <v>40.54393939393939</v>
      </c>
    </row>
    <row r="346" spans="1:7" ht="14.25" x14ac:dyDescent="0.2">
      <c r="A346" s="150" t="s">
        <v>133</v>
      </c>
      <c r="B346" s="147" t="s">
        <v>134</v>
      </c>
      <c r="C346" s="148">
        <v>1681.02</v>
      </c>
      <c r="D346" s="148">
        <v>0</v>
      </c>
      <c r="E346" s="148">
        <v>577.79</v>
      </c>
      <c r="F346" s="149">
        <v>34.371393558672708</v>
      </c>
      <c r="G346" s="149">
        <v>0</v>
      </c>
    </row>
    <row r="347" spans="1:7" ht="14.25" x14ac:dyDescent="0.2">
      <c r="A347" s="150" t="s">
        <v>135</v>
      </c>
      <c r="B347" s="147" t="s">
        <v>136</v>
      </c>
      <c r="C347" s="148">
        <v>1663.98</v>
      </c>
      <c r="D347" s="148">
        <v>0</v>
      </c>
      <c r="E347" s="148">
        <v>337.79</v>
      </c>
      <c r="F347" s="149">
        <v>20.300123799564897</v>
      </c>
      <c r="G347" s="149">
        <v>0</v>
      </c>
    </row>
    <row r="348" spans="1:7" ht="14.25" x14ac:dyDescent="0.2">
      <c r="A348" s="151" t="s">
        <v>137</v>
      </c>
      <c r="B348" s="152" t="s">
        <v>138</v>
      </c>
      <c r="C348" s="153">
        <v>1627.02</v>
      </c>
      <c r="D348" s="153">
        <v>0</v>
      </c>
      <c r="E348" s="153">
        <v>317.86</v>
      </c>
      <c r="F348" s="154">
        <v>19.536330223353122</v>
      </c>
      <c r="G348" s="154">
        <v>0</v>
      </c>
    </row>
    <row r="349" spans="1:7" ht="28.5" x14ac:dyDescent="0.2">
      <c r="A349" s="151" t="s">
        <v>139</v>
      </c>
      <c r="B349" s="152" t="s">
        <v>140</v>
      </c>
      <c r="C349" s="153">
        <v>36.96</v>
      </c>
      <c r="D349" s="153">
        <v>0</v>
      </c>
      <c r="E349" s="153">
        <v>19.93</v>
      </c>
      <c r="F349" s="154">
        <v>53.92316017316017</v>
      </c>
      <c r="G349" s="154">
        <v>0</v>
      </c>
    </row>
    <row r="350" spans="1:7" ht="14.25" x14ac:dyDescent="0.2">
      <c r="A350" s="150" t="s">
        <v>152</v>
      </c>
      <c r="B350" s="147" t="s">
        <v>153</v>
      </c>
      <c r="C350" s="148">
        <v>17.04</v>
      </c>
      <c r="D350" s="148">
        <v>0</v>
      </c>
      <c r="E350" s="148">
        <v>240</v>
      </c>
      <c r="F350" s="149">
        <v>1408.450704225352</v>
      </c>
      <c r="G350" s="149">
        <v>0</v>
      </c>
    </row>
    <row r="351" spans="1:7" ht="14.25" x14ac:dyDescent="0.2">
      <c r="A351" s="151" t="s">
        <v>170</v>
      </c>
      <c r="B351" s="152" t="s">
        <v>171</v>
      </c>
      <c r="C351" s="153">
        <v>17.04</v>
      </c>
      <c r="D351" s="153">
        <v>0</v>
      </c>
      <c r="E351" s="153">
        <v>240</v>
      </c>
      <c r="F351" s="154">
        <v>1408.450704225352</v>
      </c>
      <c r="G351" s="154">
        <v>0</v>
      </c>
    </row>
    <row r="352" spans="1:7" ht="28.5" x14ac:dyDescent="0.2">
      <c r="A352" s="150" t="s">
        <v>201</v>
      </c>
      <c r="B352" s="147" t="s">
        <v>202</v>
      </c>
      <c r="C352" s="148">
        <v>0</v>
      </c>
      <c r="D352" s="148">
        <v>0</v>
      </c>
      <c r="E352" s="148">
        <v>81.8</v>
      </c>
      <c r="F352" s="149">
        <v>0</v>
      </c>
      <c r="G352" s="149">
        <v>0</v>
      </c>
    </row>
    <row r="353" spans="1:7" ht="28.5" x14ac:dyDescent="0.2">
      <c r="A353" s="150" t="s">
        <v>213</v>
      </c>
      <c r="B353" s="147" t="s">
        <v>70</v>
      </c>
      <c r="C353" s="148">
        <v>0</v>
      </c>
      <c r="D353" s="148">
        <v>0</v>
      </c>
      <c r="E353" s="148">
        <v>81.8</v>
      </c>
      <c r="F353" s="149">
        <v>0</v>
      </c>
      <c r="G353" s="149">
        <v>0</v>
      </c>
    </row>
    <row r="354" spans="1:7" ht="28.5" x14ac:dyDescent="0.2">
      <c r="A354" s="151" t="s">
        <v>334</v>
      </c>
      <c r="B354" s="152" t="s">
        <v>335</v>
      </c>
      <c r="C354" s="153">
        <v>0</v>
      </c>
      <c r="D354" s="153">
        <v>0</v>
      </c>
      <c r="E354" s="153">
        <v>81.8</v>
      </c>
      <c r="F354" s="154">
        <v>0</v>
      </c>
      <c r="G354" s="154">
        <v>0</v>
      </c>
    </row>
    <row r="355" spans="1:7" ht="14.25" x14ac:dyDescent="0.2">
      <c r="A355" s="142" t="s">
        <v>350</v>
      </c>
      <c r="B355" s="143" t="s">
        <v>351</v>
      </c>
      <c r="C355" s="144">
        <v>0</v>
      </c>
      <c r="D355" s="144">
        <v>0</v>
      </c>
      <c r="E355" s="144">
        <v>2549.0100000000002</v>
      </c>
      <c r="F355" s="145">
        <v>0</v>
      </c>
      <c r="G355" s="145">
        <v>0</v>
      </c>
    </row>
    <row r="356" spans="1:7" ht="14.25" x14ac:dyDescent="0.2">
      <c r="A356" s="146" t="s">
        <v>114</v>
      </c>
      <c r="B356" s="147" t="s">
        <v>115</v>
      </c>
      <c r="C356" s="148">
        <v>0</v>
      </c>
      <c r="D356" s="148">
        <v>0</v>
      </c>
      <c r="E356" s="148">
        <v>2549.0100000000002</v>
      </c>
      <c r="F356" s="149">
        <v>0</v>
      </c>
      <c r="G356" s="149">
        <v>0</v>
      </c>
    </row>
    <row r="357" spans="1:7" ht="14.25" x14ac:dyDescent="0.2">
      <c r="A357" s="150" t="s">
        <v>116</v>
      </c>
      <c r="B357" s="147" t="s">
        <v>117</v>
      </c>
      <c r="C357" s="148">
        <v>0</v>
      </c>
      <c r="D357" s="148">
        <v>0</v>
      </c>
      <c r="E357" s="148">
        <v>1889.37</v>
      </c>
      <c r="F357" s="149">
        <v>0</v>
      </c>
      <c r="G357" s="149">
        <v>0</v>
      </c>
    </row>
    <row r="358" spans="1:7" ht="14.25" x14ac:dyDescent="0.2">
      <c r="A358" s="150" t="s">
        <v>118</v>
      </c>
      <c r="B358" s="147" t="s">
        <v>119</v>
      </c>
      <c r="C358" s="148">
        <v>0</v>
      </c>
      <c r="D358" s="148">
        <v>0</v>
      </c>
      <c r="E358" s="148">
        <v>1621.77</v>
      </c>
      <c r="F358" s="149">
        <v>0</v>
      </c>
      <c r="G358" s="149">
        <v>0</v>
      </c>
    </row>
    <row r="359" spans="1:7" ht="14.25" x14ac:dyDescent="0.2">
      <c r="A359" s="151" t="s">
        <v>120</v>
      </c>
      <c r="B359" s="152" t="s">
        <v>121</v>
      </c>
      <c r="C359" s="153">
        <v>0</v>
      </c>
      <c r="D359" s="153">
        <v>0</v>
      </c>
      <c r="E359" s="153">
        <v>1621.77</v>
      </c>
      <c r="F359" s="154">
        <v>0</v>
      </c>
      <c r="G359" s="154">
        <v>0</v>
      </c>
    </row>
    <row r="360" spans="1:7" ht="14.25" x14ac:dyDescent="0.2">
      <c r="A360" s="150" t="s">
        <v>129</v>
      </c>
      <c r="B360" s="147" t="s">
        <v>130</v>
      </c>
      <c r="C360" s="148">
        <v>0</v>
      </c>
      <c r="D360" s="148">
        <v>0</v>
      </c>
      <c r="E360" s="148">
        <v>267.60000000000002</v>
      </c>
      <c r="F360" s="149">
        <v>0</v>
      </c>
      <c r="G360" s="149">
        <v>0</v>
      </c>
    </row>
    <row r="361" spans="1:7" ht="28.5" x14ac:dyDescent="0.2">
      <c r="A361" s="151" t="s">
        <v>131</v>
      </c>
      <c r="B361" s="152" t="s">
        <v>132</v>
      </c>
      <c r="C361" s="153">
        <v>0</v>
      </c>
      <c r="D361" s="153">
        <v>0</v>
      </c>
      <c r="E361" s="153">
        <v>267.60000000000002</v>
      </c>
      <c r="F361" s="154">
        <v>0</v>
      </c>
      <c r="G361" s="154">
        <v>0</v>
      </c>
    </row>
    <row r="362" spans="1:7" ht="14.25" x14ac:dyDescent="0.2">
      <c r="A362" s="150" t="s">
        <v>133</v>
      </c>
      <c r="B362" s="147" t="s">
        <v>134</v>
      </c>
      <c r="C362" s="148">
        <v>0</v>
      </c>
      <c r="D362" s="148">
        <v>0</v>
      </c>
      <c r="E362" s="148">
        <v>577.84</v>
      </c>
      <c r="F362" s="149">
        <v>0</v>
      </c>
      <c r="G362" s="149">
        <v>0</v>
      </c>
    </row>
    <row r="363" spans="1:7" ht="14.25" x14ac:dyDescent="0.2">
      <c r="A363" s="150" t="s">
        <v>135</v>
      </c>
      <c r="B363" s="147" t="s">
        <v>136</v>
      </c>
      <c r="C363" s="148">
        <v>0</v>
      </c>
      <c r="D363" s="148">
        <v>0</v>
      </c>
      <c r="E363" s="148">
        <v>337.84</v>
      </c>
      <c r="F363" s="149">
        <v>0</v>
      </c>
      <c r="G363" s="149">
        <v>0</v>
      </c>
    </row>
    <row r="364" spans="1:7" ht="14.25" x14ac:dyDescent="0.2">
      <c r="A364" s="151" t="s">
        <v>137</v>
      </c>
      <c r="B364" s="152" t="s">
        <v>138</v>
      </c>
      <c r="C364" s="153">
        <v>0</v>
      </c>
      <c r="D364" s="153">
        <v>0</v>
      </c>
      <c r="E364" s="153">
        <v>317.88</v>
      </c>
      <c r="F364" s="154">
        <v>0</v>
      </c>
      <c r="G364" s="154">
        <v>0</v>
      </c>
    </row>
    <row r="365" spans="1:7" ht="28.5" x14ac:dyDescent="0.2">
      <c r="A365" s="151" t="s">
        <v>139</v>
      </c>
      <c r="B365" s="152" t="s">
        <v>140</v>
      </c>
      <c r="C365" s="153">
        <v>0</v>
      </c>
      <c r="D365" s="153">
        <v>0</v>
      </c>
      <c r="E365" s="153">
        <v>19.96</v>
      </c>
      <c r="F365" s="154">
        <v>0</v>
      </c>
      <c r="G365" s="154">
        <v>0</v>
      </c>
    </row>
    <row r="366" spans="1:7" ht="14.25" x14ac:dyDescent="0.2">
      <c r="A366" s="150" t="s">
        <v>152</v>
      </c>
      <c r="B366" s="147" t="s">
        <v>153</v>
      </c>
      <c r="C366" s="148">
        <v>0</v>
      </c>
      <c r="D366" s="148">
        <v>0</v>
      </c>
      <c r="E366" s="148">
        <v>240</v>
      </c>
      <c r="F366" s="149">
        <v>0</v>
      </c>
      <c r="G366" s="149">
        <v>0</v>
      </c>
    </row>
    <row r="367" spans="1:7" ht="14.25" x14ac:dyDescent="0.2">
      <c r="A367" s="151" t="s">
        <v>170</v>
      </c>
      <c r="B367" s="152" t="s">
        <v>171</v>
      </c>
      <c r="C367" s="153">
        <v>0</v>
      </c>
      <c r="D367" s="153">
        <v>0</v>
      </c>
      <c r="E367" s="153">
        <v>240</v>
      </c>
      <c r="F367" s="154">
        <v>0</v>
      </c>
      <c r="G367" s="154">
        <v>0</v>
      </c>
    </row>
    <row r="368" spans="1:7" ht="28.5" x14ac:dyDescent="0.2">
      <c r="A368" s="150" t="s">
        <v>201</v>
      </c>
      <c r="B368" s="147" t="s">
        <v>202</v>
      </c>
      <c r="C368" s="148">
        <v>0</v>
      </c>
      <c r="D368" s="148">
        <v>0</v>
      </c>
      <c r="E368" s="148">
        <v>81.8</v>
      </c>
      <c r="F368" s="149">
        <v>0</v>
      </c>
      <c r="G368" s="149">
        <v>0</v>
      </c>
    </row>
    <row r="369" spans="1:7" ht="28.5" x14ac:dyDescent="0.2">
      <c r="A369" s="150" t="s">
        <v>213</v>
      </c>
      <c r="B369" s="147" t="s">
        <v>70</v>
      </c>
      <c r="C369" s="148">
        <v>0</v>
      </c>
      <c r="D369" s="148">
        <v>0</v>
      </c>
      <c r="E369" s="148">
        <v>81.8</v>
      </c>
      <c r="F369" s="149">
        <v>0</v>
      </c>
      <c r="G369" s="149">
        <v>0</v>
      </c>
    </row>
    <row r="370" spans="1:7" ht="28.5" x14ac:dyDescent="0.2">
      <c r="A370" s="151" t="s">
        <v>334</v>
      </c>
      <c r="B370" s="152" t="s">
        <v>335</v>
      </c>
      <c r="C370" s="153">
        <v>0</v>
      </c>
      <c r="D370" s="153">
        <v>0</v>
      </c>
      <c r="E370" s="153">
        <v>81.8</v>
      </c>
      <c r="F370" s="154">
        <v>0</v>
      </c>
      <c r="G370" s="154">
        <v>0</v>
      </c>
    </row>
    <row r="371" spans="1:7" ht="14.25" x14ac:dyDescent="0.2">
      <c r="A371" s="142" t="s">
        <v>273</v>
      </c>
      <c r="B371" s="143" t="s">
        <v>347</v>
      </c>
      <c r="C371" s="144">
        <v>17295.580000000002</v>
      </c>
      <c r="D371" s="144">
        <v>22000</v>
      </c>
      <c r="E371" s="144">
        <v>0</v>
      </c>
      <c r="F371" s="145">
        <v>0</v>
      </c>
      <c r="G371" s="145">
        <v>0</v>
      </c>
    </row>
    <row r="372" spans="1:7" ht="14.25" x14ac:dyDescent="0.2">
      <c r="A372" s="146" t="s">
        <v>114</v>
      </c>
      <c r="B372" s="147" t="s">
        <v>115</v>
      </c>
      <c r="C372" s="148">
        <v>17295.580000000002</v>
      </c>
      <c r="D372" s="148">
        <v>22000</v>
      </c>
      <c r="E372" s="148">
        <v>0</v>
      </c>
      <c r="F372" s="149">
        <v>0</v>
      </c>
      <c r="G372" s="149">
        <v>0</v>
      </c>
    </row>
    <row r="373" spans="1:7" ht="14.25" x14ac:dyDescent="0.2">
      <c r="A373" s="150" t="s">
        <v>116</v>
      </c>
      <c r="B373" s="147" t="s">
        <v>117</v>
      </c>
      <c r="C373" s="148">
        <v>15075.5</v>
      </c>
      <c r="D373" s="148">
        <v>16000</v>
      </c>
      <c r="E373" s="148">
        <v>0</v>
      </c>
      <c r="F373" s="149">
        <v>0</v>
      </c>
      <c r="G373" s="149">
        <v>0</v>
      </c>
    </row>
    <row r="374" spans="1:7" ht="14.25" x14ac:dyDescent="0.2">
      <c r="A374" s="150" t="s">
        <v>118</v>
      </c>
      <c r="B374" s="147" t="s">
        <v>119</v>
      </c>
      <c r="C374" s="148">
        <v>12870.37</v>
      </c>
      <c r="D374" s="148">
        <v>12400</v>
      </c>
      <c r="E374" s="148">
        <v>0</v>
      </c>
      <c r="F374" s="149">
        <v>0</v>
      </c>
      <c r="G374" s="149">
        <v>0</v>
      </c>
    </row>
    <row r="375" spans="1:7" ht="14.25" x14ac:dyDescent="0.2">
      <c r="A375" s="151" t="s">
        <v>120</v>
      </c>
      <c r="B375" s="152" t="s">
        <v>121</v>
      </c>
      <c r="C375" s="153">
        <v>12870.37</v>
      </c>
      <c r="D375" s="153">
        <v>12400</v>
      </c>
      <c r="E375" s="153">
        <v>0</v>
      </c>
      <c r="F375" s="154">
        <v>0</v>
      </c>
      <c r="G375" s="154">
        <v>0</v>
      </c>
    </row>
    <row r="376" spans="1:7" ht="14.25" x14ac:dyDescent="0.2">
      <c r="A376" s="150" t="s">
        <v>126</v>
      </c>
      <c r="B376" s="147" t="s">
        <v>127</v>
      </c>
      <c r="C376" s="148">
        <v>81.510000000000005</v>
      </c>
      <c r="D376" s="148">
        <v>960</v>
      </c>
      <c r="E376" s="148">
        <v>0</v>
      </c>
      <c r="F376" s="149">
        <v>0</v>
      </c>
      <c r="G376" s="149">
        <v>0</v>
      </c>
    </row>
    <row r="377" spans="1:7" ht="14.25" x14ac:dyDescent="0.2">
      <c r="A377" s="151" t="s">
        <v>128</v>
      </c>
      <c r="B377" s="152" t="s">
        <v>127</v>
      </c>
      <c r="C377" s="153">
        <v>81.510000000000005</v>
      </c>
      <c r="D377" s="153">
        <v>960</v>
      </c>
      <c r="E377" s="153">
        <v>0</v>
      </c>
      <c r="F377" s="154">
        <v>0</v>
      </c>
      <c r="G377" s="154">
        <v>0</v>
      </c>
    </row>
    <row r="378" spans="1:7" ht="14.25" x14ac:dyDescent="0.2">
      <c r="A378" s="150" t="s">
        <v>129</v>
      </c>
      <c r="B378" s="147" t="s">
        <v>130</v>
      </c>
      <c r="C378" s="148">
        <v>2123.62</v>
      </c>
      <c r="D378" s="148">
        <v>2640</v>
      </c>
      <c r="E378" s="148">
        <v>0</v>
      </c>
      <c r="F378" s="149">
        <v>0</v>
      </c>
      <c r="G378" s="149">
        <v>0</v>
      </c>
    </row>
    <row r="379" spans="1:7" ht="28.5" x14ac:dyDescent="0.2">
      <c r="A379" s="151" t="s">
        <v>131</v>
      </c>
      <c r="B379" s="152" t="s">
        <v>132</v>
      </c>
      <c r="C379" s="153">
        <v>2123.62</v>
      </c>
      <c r="D379" s="153">
        <v>2640</v>
      </c>
      <c r="E379" s="153">
        <v>0</v>
      </c>
      <c r="F379" s="154">
        <v>0</v>
      </c>
      <c r="G379" s="154">
        <v>0</v>
      </c>
    </row>
    <row r="380" spans="1:7" ht="14.25" x14ac:dyDescent="0.2">
      <c r="A380" s="150" t="s">
        <v>133</v>
      </c>
      <c r="B380" s="147" t="s">
        <v>134</v>
      </c>
      <c r="C380" s="148">
        <v>2220.08</v>
      </c>
      <c r="D380" s="148">
        <v>6000</v>
      </c>
      <c r="E380" s="148">
        <v>0</v>
      </c>
      <c r="F380" s="149">
        <v>0</v>
      </c>
      <c r="G380" s="149">
        <v>0</v>
      </c>
    </row>
    <row r="381" spans="1:7" ht="14.25" x14ac:dyDescent="0.2">
      <c r="A381" s="150" t="s">
        <v>135</v>
      </c>
      <c r="B381" s="147" t="s">
        <v>136</v>
      </c>
      <c r="C381" s="148">
        <v>2151.9299999999998</v>
      </c>
      <c r="D381" s="148">
        <v>3000</v>
      </c>
      <c r="E381" s="148">
        <v>0</v>
      </c>
      <c r="F381" s="149">
        <v>0</v>
      </c>
      <c r="G381" s="149">
        <v>0</v>
      </c>
    </row>
    <row r="382" spans="1:7" ht="14.25" x14ac:dyDescent="0.2">
      <c r="A382" s="151" t="s">
        <v>137</v>
      </c>
      <c r="B382" s="152" t="s">
        <v>138</v>
      </c>
      <c r="C382" s="153">
        <v>2004.11</v>
      </c>
      <c r="D382" s="153">
        <v>3000</v>
      </c>
      <c r="E382" s="153">
        <v>0</v>
      </c>
      <c r="F382" s="154">
        <v>0</v>
      </c>
      <c r="G382" s="154">
        <v>0</v>
      </c>
    </row>
    <row r="383" spans="1:7" ht="28.5" x14ac:dyDescent="0.2">
      <c r="A383" s="151" t="s">
        <v>139</v>
      </c>
      <c r="B383" s="152" t="s">
        <v>140</v>
      </c>
      <c r="C383" s="153">
        <v>147.82</v>
      </c>
      <c r="D383" s="153">
        <v>0</v>
      </c>
      <c r="E383" s="153">
        <v>0</v>
      </c>
      <c r="F383" s="154">
        <v>0</v>
      </c>
      <c r="G383" s="154">
        <v>0</v>
      </c>
    </row>
    <row r="384" spans="1:7" ht="14.25" x14ac:dyDescent="0.2">
      <c r="A384" s="150" t="s">
        <v>143</v>
      </c>
      <c r="B384" s="147" t="s">
        <v>144</v>
      </c>
      <c r="C384" s="148">
        <v>0</v>
      </c>
      <c r="D384" s="148">
        <v>3000</v>
      </c>
      <c r="E384" s="148">
        <v>0</v>
      </c>
      <c r="F384" s="149">
        <v>0</v>
      </c>
      <c r="G384" s="149">
        <v>0</v>
      </c>
    </row>
    <row r="385" spans="1:7" ht="28.5" x14ac:dyDescent="0.2">
      <c r="A385" s="151" t="s">
        <v>145</v>
      </c>
      <c r="B385" s="152" t="s">
        <v>146</v>
      </c>
      <c r="C385" s="153">
        <v>0</v>
      </c>
      <c r="D385" s="153">
        <v>3000</v>
      </c>
      <c r="E385" s="153">
        <v>0</v>
      </c>
      <c r="F385" s="154">
        <v>0</v>
      </c>
      <c r="G385" s="154">
        <v>0</v>
      </c>
    </row>
    <row r="386" spans="1:7" ht="14.25" x14ac:dyDescent="0.2">
      <c r="A386" s="150" t="s">
        <v>152</v>
      </c>
      <c r="B386" s="147" t="s">
        <v>153</v>
      </c>
      <c r="C386" s="148">
        <v>68.150000000000006</v>
      </c>
      <c r="D386" s="148">
        <v>0</v>
      </c>
      <c r="E386" s="148">
        <v>0</v>
      </c>
      <c r="F386" s="149">
        <v>0</v>
      </c>
      <c r="G386" s="149">
        <v>0</v>
      </c>
    </row>
    <row r="387" spans="1:7" ht="14.25" x14ac:dyDescent="0.2">
      <c r="A387" s="151" t="s">
        <v>170</v>
      </c>
      <c r="B387" s="152" t="s">
        <v>171</v>
      </c>
      <c r="C387" s="153">
        <v>68.150000000000006</v>
      </c>
      <c r="D387" s="153">
        <v>0</v>
      </c>
      <c r="E387" s="153">
        <v>0</v>
      </c>
      <c r="F387" s="154">
        <v>0</v>
      </c>
      <c r="G387" s="154">
        <v>0</v>
      </c>
    </row>
    <row r="388" spans="1:7" ht="14.25" x14ac:dyDescent="0.2">
      <c r="A388" s="142" t="s">
        <v>352</v>
      </c>
      <c r="B388" s="143" t="s">
        <v>353</v>
      </c>
      <c r="C388" s="144">
        <v>0</v>
      </c>
      <c r="D388" s="144">
        <v>0</v>
      </c>
      <c r="E388" s="144">
        <v>20394.54</v>
      </c>
      <c r="F388" s="145">
        <v>0</v>
      </c>
      <c r="G388" s="145">
        <v>0</v>
      </c>
    </row>
    <row r="389" spans="1:7" ht="14.25" x14ac:dyDescent="0.2">
      <c r="A389" s="146" t="s">
        <v>114</v>
      </c>
      <c r="B389" s="147" t="s">
        <v>115</v>
      </c>
      <c r="C389" s="148">
        <v>0</v>
      </c>
      <c r="D389" s="148">
        <v>0</v>
      </c>
      <c r="E389" s="148">
        <v>20394.54</v>
      </c>
      <c r="F389" s="149">
        <v>0</v>
      </c>
      <c r="G389" s="149">
        <v>0</v>
      </c>
    </row>
    <row r="390" spans="1:7" ht="14.25" x14ac:dyDescent="0.2">
      <c r="A390" s="150" t="s">
        <v>116</v>
      </c>
      <c r="B390" s="147" t="s">
        <v>117</v>
      </c>
      <c r="C390" s="148">
        <v>0</v>
      </c>
      <c r="D390" s="148">
        <v>0</v>
      </c>
      <c r="E390" s="148">
        <v>15114.8</v>
      </c>
      <c r="F390" s="149">
        <v>0</v>
      </c>
      <c r="G390" s="149">
        <v>0</v>
      </c>
    </row>
    <row r="391" spans="1:7" ht="14.25" x14ac:dyDescent="0.2">
      <c r="A391" s="150" t="s">
        <v>118</v>
      </c>
      <c r="B391" s="147" t="s">
        <v>119</v>
      </c>
      <c r="C391" s="148">
        <v>0</v>
      </c>
      <c r="D391" s="148">
        <v>0</v>
      </c>
      <c r="E391" s="148">
        <v>12974.08</v>
      </c>
      <c r="F391" s="149">
        <v>0</v>
      </c>
      <c r="G391" s="149">
        <v>0</v>
      </c>
    </row>
    <row r="392" spans="1:7" ht="14.25" x14ac:dyDescent="0.2">
      <c r="A392" s="151" t="s">
        <v>120</v>
      </c>
      <c r="B392" s="152" t="s">
        <v>121</v>
      </c>
      <c r="C392" s="153">
        <v>0</v>
      </c>
      <c r="D392" s="153">
        <v>0</v>
      </c>
      <c r="E392" s="153">
        <v>12974.08</v>
      </c>
      <c r="F392" s="154">
        <v>0</v>
      </c>
      <c r="G392" s="154">
        <v>0</v>
      </c>
    </row>
    <row r="393" spans="1:7" ht="14.25" x14ac:dyDescent="0.2">
      <c r="A393" s="150" t="s">
        <v>129</v>
      </c>
      <c r="B393" s="147" t="s">
        <v>130</v>
      </c>
      <c r="C393" s="148">
        <v>0</v>
      </c>
      <c r="D393" s="148">
        <v>0</v>
      </c>
      <c r="E393" s="148">
        <v>2140.7199999999998</v>
      </c>
      <c r="F393" s="149">
        <v>0</v>
      </c>
      <c r="G393" s="149">
        <v>0</v>
      </c>
    </row>
    <row r="394" spans="1:7" ht="28.5" x14ac:dyDescent="0.2">
      <c r="A394" s="151" t="s">
        <v>131</v>
      </c>
      <c r="B394" s="152" t="s">
        <v>132</v>
      </c>
      <c r="C394" s="153">
        <v>0</v>
      </c>
      <c r="D394" s="153">
        <v>0</v>
      </c>
      <c r="E394" s="153">
        <v>2140.7199999999998</v>
      </c>
      <c r="F394" s="154">
        <v>0</v>
      </c>
      <c r="G394" s="154">
        <v>0</v>
      </c>
    </row>
    <row r="395" spans="1:7" ht="14.25" x14ac:dyDescent="0.2">
      <c r="A395" s="150" t="s">
        <v>133</v>
      </c>
      <c r="B395" s="147" t="s">
        <v>134</v>
      </c>
      <c r="C395" s="148">
        <v>0</v>
      </c>
      <c r="D395" s="148">
        <v>0</v>
      </c>
      <c r="E395" s="148">
        <v>4625.34</v>
      </c>
      <c r="F395" s="149">
        <v>0</v>
      </c>
      <c r="G395" s="149">
        <v>0</v>
      </c>
    </row>
    <row r="396" spans="1:7" ht="14.25" x14ac:dyDescent="0.2">
      <c r="A396" s="150" t="s">
        <v>135</v>
      </c>
      <c r="B396" s="147" t="s">
        <v>136</v>
      </c>
      <c r="C396" s="148">
        <v>0</v>
      </c>
      <c r="D396" s="148">
        <v>0</v>
      </c>
      <c r="E396" s="148">
        <v>2705.34</v>
      </c>
      <c r="F396" s="149">
        <v>0</v>
      </c>
      <c r="G396" s="149">
        <v>0</v>
      </c>
    </row>
    <row r="397" spans="1:7" ht="14.25" x14ac:dyDescent="0.2">
      <c r="A397" s="151" t="s">
        <v>137</v>
      </c>
      <c r="B397" s="152" t="s">
        <v>138</v>
      </c>
      <c r="C397" s="153">
        <v>0</v>
      </c>
      <c r="D397" s="153">
        <v>0</v>
      </c>
      <c r="E397" s="153">
        <v>2542.98</v>
      </c>
      <c r="F397" s="154">
        <v>0</v>
      </c>
      <c r="G397" s="154">
        <v>0</v>
      </c>
    </row>
    <row r="398" spans="1:7" ht="28.5" x14ac:dyDescent="0.2">
      <c r="A398" s="151" t="s">
        <v>139</v>
      </c>
      <c r="B398" s="152" t="s">
        <v>140</v>
      </c>
      <c r="C398" s="153">
        <v>0</v>
      </c>
      <c r="D398" s="153">
        <v>0</v>
      </c>
      <c r="E398" s="153">
        <v>162.36000000000001</v>
      </c>
      <c r="F398" s="154">
        <v>0</v>
      </c>
      <c r="G398" s="154">
        <v>0</v>
      </c>
    </row>
    <row r="399" spans="1:7" ht="14.25" x14ac:dyDescent="0.2">
      <c r="A399" s="150" t="s">
        <v>152</v>
      </c>
      <c r="B399" s="147" t="s">
        <v>153</v>
      </c>
      <c r="C399" s="148">
        <v>0</v>
      </c>
      <c r="D399" s="148">
        <v>0</v>
      </c>
      <c r="E399" s="148">
        <v>1920</v>
      </c>
      <c r="F399" s="149">
        <v>0</v>
      </c>
      <c r="G399" s="149">
        <v>0</v>
      </c>
    </row>
    <row r="400" spans="1:7" ht="14.25" x14ac:dyDescent="0.2">
      <c r="A400" s="151" t="s">
        <v>170</v>
      </c>
      <c r="B400" s="152" t="s">
        <v>171</v>
      </c>
      <c r="C400" s="153">
        <v>0</v>
      </c>
      <c r="D400" s="153">
        <v>0</v>
      </c>
      <c r="E400" s="153">
        <v>1920</v>
      </c>
      <c r="F400" s="154">
        <v>0</v>
      </c>
      <c r="G400" s="154">
        <v>0</v>
      </c>
    </row>
    <row r="401" spans="1:7" ht="28.5" x14ac:dyDescent="0.2">
      <c r="A401" s="150" t="s">
        <v>201</v>
      </c>
      <c r="B401" s="147" t="s">
        <v>202</v>
      </c>
      <c r="C401" s="148">
        <v>0</v>
      </c>
      <c r="D401" s="148">
        <v>0</v>
      </c>
      <c r="E401" s="148">
        <v>654.4</v>
      </c>
      <c r="F401" s="149">
        <v>0</v>
      </c>
      <c r="G401" s="149">
        <v>0</v>
      </c>
    </row>
    <row r="402" spans="1:7" ht="28.5" x14ac:dyDescent="0.2">
      <c r="A402" s="150" t="s">
        <v>213</v>
      </c>
      <c r="B402" s="147" t="s">
        <v>70</v>
      </c>
      <c r="C402" s="148">
        <v>0</v>
      </c>
      <c r="D402" s="148">
        <v>0</v>
      </c>
      <c r="E402" s="148">
        <v>654.4</v>
      </c>
      <c r="F402" s="149">
        <v>0</v>
      </c>
      <c r="G402" s="149">
        <v>0</v>
      </c>
    </row>
    <row r="403" spans="1:7" ht="28.5" x14ac:dyDescent="0.2">
      <c r="A403" s="151" t="s">
        <v>334</v>
      </c>
      <c r="B403" s="152" t="s">
        <v>335</v>
      </c>
      <c r="C403" s="153">
        <v>0</v>
      </c>
      <c r="D403" s="153">
        <v>0</v>
      </c>
      <c r="E403" s="153">
        <v>654.4</v>
      </c>
      <c r="F403" s="154">
        <v>0</v>
      </c>
      <c r="G403" s="154">
        <v>0</v>
      </c>
    </row>
    <row r="404" spans="1:7" ht="28.5" x14ac:dyDescent="0.2">
      <c r="A404" s="138" t="s">
        <v>290</v>
      </c>
      <c r="B404" s="139" t="s">
        <v>291</v>
      </c>
      <c r="C404" s="140">
        <v>36314.120000000003</v>
      </c>
      <c r="D404" s="140">
        <v>94565.440000000002</v>
      </c>
      <c r="E404" s="140">
        <v>39283.910000000003</v>
      </c>
      <c r="F404" s="141">
        <v>108.17805856234435</v>
      </c>
      <c r="G404" s="141">
        <v>41.541508187346246</v>
      </c>
    </row>
    <row r="405" spans="1:7" ht="14.25" x14ac:dyDescent="0.2">
      <c r="A405" s="142" t="s">
        <v>273</v>
      </c>
      <c r="B405" s="143" t="s">
        <v>347</v>
      </c>
      <c r="C405" s="144">
        <v>36314.120000000003</v>
      </c>
      <c r="D405" s="144">
        <v>94565.440000000002</v>
      </c>
      <c r="E405" s="144">
        <v>0</v>
      </c>
      <c r="F405" s="145">
        <v>0</v>
      </c>
      <c r="G405" s="145">
        <v>0</v>
      </c>
    </row>
    <row r="406" spans="1:7" ht="14.25" x14ac:dyDescent="0.2">
      <c r="A406" s="146" t="s">
        <v>114</v>
      </c>
      <c r="B406" s="147" t="s">
        <v>115</v>
      </c>
      <c r="C406" s="148">
        <v>36314.120000000003</v>
      </c>
      <c r="D406" s="148">
        <v>94565.440000000002</v>
      </c>
      <c r="E406" s="148">
        <v>0</v>
      </c>
      <c r="F406" s="149">
        <v>0</v>
      </c>
      <c r="G406" s="149">
        <v>0</v>
      </c>
    </row>
    <row r="407" spans="1:7" ht="14.25" x14ac:dyDescent="0.2">
      <c r="A407" s="150" t="s">
        <v>116</v>
      </c>
      <c r="B407" s="147" t="s">
        <v>117</v>
      </c>
      <c r="C407" s="148">
        <v>34018.480000000003</v>
      </c>
      <c r="D407" s="148">
        <v>85210</v>
      </c>
      <c r="E407" s="148">
        <v>0</v>
      </c>
      <c r="F407" s="149">
        <v>0</v>
      </c>
      <c r="G407" s="149">
        <v>0</v>
      </c>
    </row>
    <row r="408" spans="1:7" ht="14.25" x14ac:dyDescent="0.2">
      <c r="A408" s="150" t="s">
        <v>118</v>
      </c>
      <c r="B408" s="147" t="s">
        <v>119</v>
      </c>
      <c r="C408" s="148">
        <v>30641.25</v>
      </c>
      <c r="D408" s="148">
        <v>76800</v>
      </c>
      <c r="E408" s="148">
        <v>0</v>
      </c>
      <c r="F408" s="149">
        <v>0</v>
      </c>
      <c r="G408" s="149">
        <v>0</v>
      </c>
    </row>
    <row r="409" spans="1:7" ht="14.25" x14ac:dyDescent="0.2">
      <c r="A409" s="151" t="s">
        <v>120</v>
      </c>
      <c r="B409" s="152" t="s">
        <v>121</v>
      </c>
      <c r="C409" s="153">
        <v>30641.25</v>
      </c>
      <c r="D409" s="153">
        <v>76800</v>
      </c>
      <c r="E409" s="153">
        <v>0</v>
      </c>
      <c r="F409" s="154">
        <v>0</v>
      </c>
      <c r="G409" s="154">
        <v>0</v>
      </c>
    </row>
    <row r="410" spans="1:7" ht="14.25" x14ac:dyDescent="0.2">
      <c r="A410" s="150" t="s">
        <v>126</v>
      </c>
      <c r="B410" s="147" t="s">
        <v>127</v>
      </c>
      <c r="C410" s="148">
        <v>600</v>
      </c>
      <c r="D410" s="148">
        <v>1200</v>
      </c>
      <c r="E410" s="148">
        <v>0</v>
      </c>
      <c r="F410" s="149">
        <v>0</v>
      </c>
      <c r="G410" s="149">
        <v>0</v>
      </c>
    </row>
    <row r="411" spans="1:7" ht="14.25" x14ac:dyDescent="0.2">
      <c r="A411" s="151" t="s">
        <v>128</v>
      </c>
      <c r="B411" s="152" t="s">
        <v>127</v>
      </c>
      <c r="C411" s="153">
        <v>600</v>
      </c>
      <c r="D411" s="153">
        <v>1200</v>
      </c>
      <c r="E411" s="153">
        <v>0</v>
      </c>
      <c r="F411" s="154">
        <v>0</v>
      </c>
      <c r="G411" s="154">
        <v>0</v>
      </c>
    </row>
    <row r="412" spans="1:7" ht="14.25" x14ac:dyDescent="0.2">
      <c r="A412" s="150" t="s">
        <v>129</v>
      </c>
      <c r="B412" s="147" t="s">
        <v>130</v>
      </c>
      <c r="C412" s="148">
        <v>2777.23</v>
      </c>
      <c r="D412" s="148">
        <v>7210</v>
      </c>
      <c r="E412" s="148">
        <v>0</v>
      </c>
      <c r="F412" s="149">
        <v>0</v>
      </c>
      <c r="G412" s="149">
        <v>0</v>
      </c>
    </row>
    <row r="413" spans="1:7" ht="28.5" x14ac:dyDescent="0.2">
      <c r="A413" s="151" t="s">
        <v>131</v>
      </c>
      <c r="B413" s="152" t="s">
        <v>132</v>
      </c>
      <c r="C413" s="153">
        <v>2777.23</v>
      </c>
      <c r="D413" s="153">
        <v>7210</v>
      </c>
      <c r="E413" s="153">
        <v>0</v>
      </c>
      <c r="F413" s="154">
        <v>0</v>
      </c>
      <c r="G413" s="154">
        <v>0</v>
      </c>
    </row>
    <row r="414" spans="1:7" ht="14.25" x14ac:dyDescent="0.2">
      <c r="A414" s="150" t="s">
        <v>133</v>
      </c>
      <c r="B414" s="147" t="s">
        <v>134</v>
      </c>
      <c r="C414" s="148">
        <v>2295.64</v>
      </c>
      <c r="D414" s="148">
        <v>5615.44</v>
      </c>
      <c r="E414" s="148">
        <v>0</v>
      </c>
      <c r="F414" s="149">
        <v>0</v>
      </c>
      <c r="G414" s="149">
        <v>0</v>
      </c>
    </row>
    <row r="415" spans="1:7" ht="14.25" x14ac:dyDescent="0.2">
      <c r="A415" s="150" t="s">
        <v>135</v>
      </c>
      <c r="B415" s="147" t="s">
        <v>136</v>
      </c>
      <c r="C415" s="148">
        <v>1260.47</v>
      </c>
      <c r="D415" s="148">
        <v>3774</v>
      </c>
      <c r="E415" s="148">
        <v>0</v>
      </c>
      <c r="F415" s="149">
        <v>0</v>
      </c>
      <c r="G415" s="149">
        <v>0</v>
      </c>
    </row>
    <row r="416" spans="1:7" ht="14.25" x14ac:dyDescent="0.2">
      <c r="A416" s="151" t="s">
        <v>137</v>
      </c>
      <c r="B416" s="152" t="s">
        <v>138</v>
      </c>
      <c r="C416" s="153">
        <v>0</v>
      </c>
      <c r="D416" s="153">
        <v>1000</v>
      </c>
      <c r="E416" s="153">
        <v>0</v>
      </c>
      <c r="F416" s="154">
        <v>0</v>
      </c>
      <c r="G416" s="154">
        <v>0</v>
      </c>
    </row>
    <row r="417" spans="1:7" ht="28.5" x14ac:dyDescent="0.2">
      <c r="A417" s="151" t="s">
        <v>139</v>
      </c>
      <c r="B417" s="152" t="s">
        <v>140</v>
      </c>
      <c r="C417" s="153">
        <v>610.47</v>
      </c>
      <c r="D417" s="153">
        <v>1274</v>
      </c>
      <c r="E417" s="153">
        <v>0</v>
      </c>
      <c r="F417" s="154">
        <v>0</v>
      </c>
      <c r="G417" s="154">
        <v>0</v>
      </c>
    </row>
    <row r="418" spans="1:7" ht="14.25" x14ac:dyDescent="0.2">
      <c r="A418" s="151" t="s">
        <v>141</v>
      </c>
      <c r="B418" s="152" t="s">
        <v>142</v>
      </c>
      <c r="C418" s="153">
        <v>650</v>
      </c>
      <c r="D418" s="153">
        <v>1500</v>
      </c>
      <c r="E418" s="153">
        <v>0</v>
      </c>
      <c r="F418" s="154">
        <v>0</v>
      </c>
      <c r="G418" s="154">
        <v>0</v>
      </c>
    </row>
    <row r="419" spans="1:7" ht="14.25" x14ac:dyDescent="0.2">
      <c r="A419" s="150" t="s">
        <v>152</v>
      </c>
      <c r="B419" s="147" t="s">
        <v>153</v>
      </c>
      <c r="C419" s="148">
        <v>1011.8</v>
      </c>
      <c r="D419" s="148">
        <v>1400</v>
      </c>
      <c r="E419" s="148">
        <v>0</v>
      </c>
      <c r="F419" s="149">
        <v>0</v>
      </c>
      <c r="G419" s="149">
        <v>0</v>
      </c>
    </row>
    <row r="420" spans="1:7" ht="14.25" x14ac:dyDescent="0.2">
      <c r="A420" s="151" t="s">
        <v>166</v>
      </c>
      <c r="B420" s="152" t="s">
        <v>167</v>
      </c>
      <c r="C420" s="153">
        <v>1011.8</v>
      </c>
      <c r="D420" s="153">
        <v>1400</v>
      </c>
      <c r="E420" s="153">
        <v>0</v>
      </c>
      <c r="F420" s="154">
        <v>0</v>
      </c>
      <c r="G420" s="154">
        <v>0</v>
      </c>
    </row>
    <row r="421" spans="1:7" ht="14.25" x14ac:dyDescent="0.2">
      <c r="A421" s="150" t="s">
        <v>178</v>
      </c>
      <c r="B421" s="147" t="s">
        <v>179</v>
      </c>
      <c r="C421" s="148">
        <v>23.37</v>
      </c>
      <c r="D421" s="148">
        <v>441.44</v>
      </c>
      <c r="E421" s="148">
        <v>0</v>
      </c>
      <c r="F421" s="149">
        <v>0</v>
      </c>
      <c r="G421" s="149">
        <v>0</v>
      </c>
    </row>
    <row r="422" spans="1:7" ht="14.25" x14ac:dyDescent="0.2">
      <c r="A422" s="151" t="s">
        <v>190</v>
      </c>
      <c r="B422" s="152" t="s">
        <v>179</v>
      </c>
      <c r="C422" s="153">
        <v>23.37</v>
      </c>
      <c r="D422" s="153">
        <v>441.44</v>
      </c>
      <c r="E422" s="153">
        <v>0</v>
      </c>
      <c r="F422" s="154">
        <v>0</v>
      </c>
      <c r="G422" s="154">
        <v>0</v>
      </c>
    </row>
    <row r="423" spans="1:7" ht="28.5" x14ac:dyDescent="0.2">
      <c r="A423" s="150" t="s">
        <v>215</v>
      </c>
      <c r="B423" s="147" t="s">
        <v>216</v>
      </c>
      <c r="C423" s="148">
        <v>0</v>
      </c>
      <c r="D423" s="148">
        <v>3740</v>
      </c>
      <c r="E423" s="148">
        <v>0</v>
      </c>
      <c r="F423" s="149">
        <v>0</v>
      </c>
      <c r="G423" s="149">
        <v>0</v>
      </c>
    </row>
    <row r="424" spans="1:7" ht="28.5" x14ac:dyDescent="0.2">
      <c r="A424" s="150" t="s">
        <v>217</v>
      </c>
      <c r="B424" s="147" t="s">
        <v>218</v>
      </c>
      <c r="C424" s="148">
        <v>0</v>
      </c>
      <c r="D424" s="148">
        <v>3740</v>
      </c>
      <c r="E424" s="148">
        <v>0</v>
      </c>
      <c r="F424" s="149">
        <v>0</v>
      </c>
      <c r="G424" s="149">
        <v>0</v>
      </c>
    </row>
    <row r="425" spans="1:7" ht="14.25" x14ac:dyDescent="0.2">
      <c r="A425" s="151" t="s">
        <v>219</v>
      </c>
      <c r="B425" s="152" t="s">
        <v>220</v>
      </c>
      <c r="C425" s="153">
        <v>0</v>
      </c>
      <c r="D425" s="153">
        <v>3740</v>
      </c>
      <c r="E425" s="153">
        <v>0</v>
      </c>
      <c r="F425" s="154">
        <v>0</v>
      </c>
      <c r="G425" s="154">
        <v>0</v>
      </c>
    </row>
    <row r="426" spans="1:7" ht="14.25" x14ac:dyDescent="0.2">
      <c r="A426" s="142" t="s">
        <v>354</v>
      </c>
      <c r="B426" s="143" t="s">
        <v>355</v>
      </c>
      <c r="C426" s="144">
        <v>0</v>
      </c>
      <c r="D426" s="144">
        <v>0</v>
      </c>
      <c r="E426" s="144">
        <v>39283.910000000003</v>
      </c>
      <c r="F426" s="145">
        <v>0</v>
      </c>
      <c r="G426" s="145">
        <v>0</v>
      </c>
    </row>
    <row r="427" spans="1:7" ht="14.25" x14ac:dyDescent="0.2">
      <c r="A427" s="146" t="s">
        <v>114</v>
      </c>
      <c r="B427" s="147" t="s">
        <v>115</v>
      </c>
      <c r="C427" s="148">
        <v>0</v>
      </c>
      <c r="D427" s="148">
        <v>0</v>
      </c>
      <c r="E427" s="148">
        <v>39283.910000000003</v>
      </c>
      <c r="F427" s="149">
        <v>0</v>
      </c>
      <c r="G427" s="149">
        <v>0</v>
      </c>
    </row>
    <row r="428" spans="1:7" ht="14.25" x14ac:dyDescent="0.2">
      <c r="A428" s="150" t="s">
        <v>116</v>
      </c>
      <c r="B428" s="147" t="s">
        <v>117</v>
      </c>
      <c r="C428" s="148">
        <v>0</v>
      </c>
      <c r="D428" s="148">
        <v>0</v>
      </c>
      <c r="E428" s="148">
        <v>38154.339999999997</v>
      </c>
      <c r="F428" s="149">
        <v>0</v>
      </c>
      <c r="G428" s="149">
        <v>0</v>
      </c>
    </row>
    <row r="429" spans="1:7" ht="14.25" x14ac:dyDescent="0.2">
      <c r="A429" s="150" t="s">
        <v>118</v>
      </c>
      <c r="B429" s="147" t="s">
        <v>119</v>
      </c>
      <c r="C429" s="148">
        <v>0</v>
      </c>
      <c r="D429" s="148">
        <v>0</v>
      </c>
      <c r="E429" s="148">
        <v>34689.949999999997</v>
      </c>
      <c r="F429" s="149">
        <v>0</v>
      </c>
      <c r="G429" s="149">
        <v>0</v>
      </c>
    </row>
    <row r="430" spans="1:7" ht="14.25" x14ac:dyDescent="0.2">
      <c r="A430" s="151" t="s">
        <v>120</v>
      </c>
      <c r="B430" s="152" t="s">
        <v>121</v>
      </c>
      <c r="C430" s="153">
        <v>0</v>
      </c>
      <c r="D430" s="153">
        <v>0</v>
      </c>
      <c r="E430" s="153">
        <v>34689.949999999997</v>
      </c>
      <c r="F430" s="154">
        <v>0</v>
      </c>
      <c r="G430" s="154">
        <v>0</v>
      </c>
    </row>
    <row r="431" spans="1:7" ht="14.25" x14ac:dyDescent="0.2">
      <c r="A431" s="150" t="s">
        <v>126</v>
      </c>
      <c r="B431" s="147" t="s">
        <v>127</v>
      </c>
      <c r="C431" s="148">
        <v>0</v>
      </c>
      <c r="D431" s="148">
        <v>0</v>
      </c>
      <c r="E431" s="148">
        <v>600</v>
      </c>
      <c r="F431" s="149">
        <v>0</v>
      </c>
      <c r="G431" s="149">
        <v>0</v>
      </c>
    </row>
    <row r="432" spans="1:7" ht="14.25" x14ac:dyDescent="0.2">
      <c r="A432" s="151" t="s">
        <v>128</v>
      </c>
      <c r="B432" s="152" t="s">
        <v>127</v>
      </c>
      <c r="C432" s="153">
        <v>0</v>
      </c>
      <c r="D432" s="153">
        <v>0</v>
      </c>
      <c r="E432" s="153">
        <v>600</v>
      </c>
      <c r="F432" s="154">
        <v>0</v>
      </c>
      <c r="G432" s="154">
        <v>0</v>
      </c>
    </row>
    <row r="433" spans="1:7" ht="14.25" x14ac:dyDescent="0.2">
      <c r="A433" s="150" t="s">
        <v>129</v>
      </c>
      <c r="B433" s="147" t="s">
        <v>130</v>
      </c>
      <c r="C433" s="148">
        <v>0</v>
      </c>
      <c r="D433" s="148">
        <v>0</v>
      </c>
      <c r="E433" s="148">
        <v>2864.39</v>
      </c>
      <c r="F433" s="149">
        <v>0</v>
      </c>
      <c r="G433" s="149">
        <v>0</v>
      </c>
    </row>
    <row r="434" spans="1:7" ht="28.5" x14ac:dyDescent="0.2">
      <c r="A434" s="151" t="s">
        <v>131</v>
      </c>
      <c r="B434" s="152" t="s">
        <v>132</v>
      </c>
      <c r="C434" s="153">
        <v>0</v>
      </c>
      <c r="D434" s="153">
        <v>0</v>
      </c>
      <c r="E434" s="153">
        <v>2864.39</v>
      </c>
      <c r="F434" s="154">
        <v>0</v>
      </c>
      <c r="G434" s="154">
        <v>0</v>
      </c>
    </row>
    <row r="435" spans="1:7" ht="14.25" x14ac:dyDescent="0.2">
      <c r="A435" s="150" t="s">
        <v>133</v>
      </c>
      <c r="B435" s="147" t="s">
        <v>134</v>
      </c>
      <c r="C435" s="148">
        <v>0</v>
      </c>
      <c r="D435" s="148">
        <v>0</v>
      </c>
      <c r="E435" s="148">
        <v>1129.57</v>
      </c>
      <c r="F435" s="149">
        <v>0</v>
      </c>
      <c r="G435" s="149">
        <v>0</v>
      </c>
    </row>
    <row r="436" spans="1:7" ht="14.25" x14ac:dyDescent="0.2">
      <c r="A436" s="150" t="s">
        <v>135</v>
      </c>
      <c r="B436" s="147" t="s">
        <v>136</v>
      </c>
      <c r="C436" s="148">
        <v>0</v>
      </c>
      <c r="D436" s="148">
        <v>0</v>
      </c>
      <c r="E436" s="148">
        <v>605.27</v>
      </c>
      <c r="F436" s="149">
        <v>0</v>
      </c>
      <c r="G436" s="149">
        <v>0</v>
      </c>
    </row>
    <row r="437" spans="1:7" ht="28.5" x14ac:dyDescent="0.2">
      <c r="A437" s="151" t="s">
        <v>139</v>
      </c>
      <c r="B437" s="152" t="s">
        <v>140</v>
      </c>
      <c r="C437" s="153">
        <v>0</v>
      </c>
      <c r="D437" s="153">
        <v>0</v>
      </c>
      <c r="E437" s="153">
        <v>605.27</v>
      </c>
      <c r="F437" s="154">
        <v>0</v>
      </c>
      <c r="G437" s="154">
        <v>0</v>
      </c>
    </row>
    <row r="438" spans="1:7" ht="14.25" x14ac:dyDescent="0.2">
      <c r="A438" s="150" t="s">
        <v>152</v>
      </c>
      <c r="B438" s="147" t="s">
        <v>153</v>
      </c>
      <c r="C438" s="148">
        <v>0</v>
      </c>
      <c r="D438" s="148">
        <v>0</v>
      </c>
      <c r="E438" s="148">
        <v>505.9</v>
      </c>
      <c r="F438" s="149">
        <v>0</v>
      </c>
      <c r="G438" s="149">
        <v>0</v>
      </c>
    </row>
    <row r="439" spans="1:7" ht="14.25" x14ac:dyDescent="0.2">
      <c r="A439" s="151" t="s">
        <v>166</v>
      </c>
      <c r="B439" s="152" t="s">
        <v>167</v>
      </c>
      <c r="C439" s="153">
        <v>0</v>
      </c>
      <c r="D439" s="153">
        <v>0</v>
      </c>
      <c r="E439" s="153">
        <v>505.9</v>
      </c>
      <c r="F439" s="154">
        <v>0</v>
      </c>
      <c r="G439" s="154">
        <v>0</v>
      </c>
    </row>
    <row r="440" spans="1:7" ht="14.25" x14ac:dyDescent="0.2">
      <c r="A440" s="150" t="s">
        <v>178</v>
      </c>
      <c r="B440" s="147" t="s">
        <v>179</v>
      </c>
      <c r="C440" s="148">
        <v>0</v>
      </c>
      <c r="D440" s="148">
        <v>0</v>
      </c>
      <c r="E440" s="148">
        <v>18.399999999999999</v>
      </c>
      <c r="F440" s="149">
        <v>0</v>
      </c>
      <c r="G440" s="149">
        <v>0</v>
      </c>
    </row>
    <row r="441" spans="1:7" ht="14.25" x14ac:dyDescent="0.2">
      <c r="A441" s="151" t="s">
        <v>190</v>
      </c>
      <c r="B441" s="152" t="s">
        <v>179</v>
      </c>
      <c r="C441" s="153">
        <v>0</v>
      </c>
      <c r="D441" s="153">
        <v>0</v>
      </c>
      <c r="E441" s="153">
        <v>18.399999999999999</v>
      </c>
      <c r="F441" s="154">
        <v>0</v>
      </c>
      <c r="G441" s="154">
        <v>0</v>
      </c>
    </row>
    <row r="442" spans="1:7" ht="14.25" x14ac:dyDescent="0.2">
      <c r="A442" s="138" t="s">
        <v>292</v>
      </c>
      <c r="B442" s="139" t="s">
        <v>293</v>
      </c>
      <c r="C442" s="140">
        <v>132535.28</v>
      </c>
      <c r="D442" s="140">
        <v>69385.8</v>
      </c>
      <c r="E442" s="140">
        <v>173371.93</v>
      </c>
      <c r="F442" s="141">
        <v>130.8119091007315</v>
      </c>
      <c r="G442" s="141">
        <v>249.86658653499705</v>
      </c>
    </row>
    <row r="443" spans="1:7" ht="14.25" x14ac:dyDescent="0.2">
      <c r="A443" s="142" t="s">
        <v>116</v>
      </c>
      <c r="B443" s="143" t="s">
        <v>269</v>
      </c>
      <c r="C443" s="144">
        <v>14211.22</v>
      </c>
      <c r="D443" s="144">
        <v>5889.8</v>
      </c>
      <c r="E443" s="144">
        <v>3830.82</v>
      </c>
      <c r="F443" s="145">
        <v>26.956306355119409</v>
      </c>
      <c r="G443" s="145">
        <v>65.041597337770384</v>
      </c>
    </row>
    <row r="444" spans="1:7" ht="14.25" x14ac:dyDescent="0.2">
      <c r="A444" s="146" t="s">
        <v>114</v>
      </c>
      <c r="B444" s="147" t="s">
        <v>115</v>
      </c>
      <c r="C444" s="148">
        <v>2012.62</v>
      </c>
      <c r="D444" s="148">
        <v>5889.8</v>
      </c>
      <c r="E444" s="148">
        <v>2235.67</v>
      </c>
      <c r="F444" s="149">
        <v>111.08256898967514</v>
      </c>
      <c r="G444" s="149">
        <v>37.95833474820877</v>
      </c>
    </row>
    <row r="445" spans="1:7" ht="14.25" x14ac:dyDescent="0.2">
      <c r="A445" s="150" t="s">
        <v>116</v>
      </c>
      <c r="B445" s="147" t="s">
        <v>117</v>
      </c>
      <c r="C445" s="148">
        <v>1520.32</v>
      </c>
      <c r="D445" s="148">
        <v>725</v>
      </c>
      <c r="E445" s="148">
        <v>605.77</v>
      </c>
      <c r="F445" s="149">
        <v>39.844901073458217</v>
      </c>
      <c r="G445" s="149">
        <v>83.554482758620694</v>
      </c>
    </row>
    <row r="446" spans="1:7" ht="14.25" x14ac:dyDescent="0.2">
      <c r="A446" s="150" t="s">
        <v>118</v>
      </c>
      <c r="B446" s="147" t="s">
        <v>119</v>
      </c>
      <c r="C446" s="148">
        <v>1288.3699999999999</v>
      </c>
      <c r="D446" s="148">
        <v>450</v>
      </c>
      <c r="E446" s="148">
        <v>519.99</v>
      </c>
      <c r="F446" s="149">
        <v>40.360300224314443</v>
      </c>
      <c r="G446" s="149">
        <v>115.55333333333331</v>
      </c>
    </row>
    <row r="447" spans="1:7" ht="14.25" x14ac:dyDescent="0.2">
      <c r="A447" s="151" t="s">
        <v>120</v>
      </c>
      <c r="B447" s="152" t="s">
        <v>121</v>
      </c>
      <c r="C447" s="153">
        <v>1288.3699999999999</v>
      </c>
      <c r="D447" s="153">
        <v>450</v>
      </c>
      <c r="E447" s="153">
        <v>519.99</v>
      </c>
      <c r="F447" s="154">
        <v>40.360300224314443</v>
      </c>
      <c r="G447" s="154">
        <v>115.55333333333331</v>
      </c>
    </row>
    <row r="448" spans="1:7" ht="14.25" x14ac:dyDescent="0.2">
      <c r="A448" s="150" t="s">
        <v>126</v>
      </c>
      <c r="B448" s="147" t="s">
        <v>127</v>
      </c>
      <c r="C448" s="148">
        <v>19.350000000000001</v>
      </c>
      <c r="D448" s="148">
        <v>225</v>
      </c>
      <c r="E448" s="148">
        <v>0</v>
      </c>
      <c r="F448" s="149">
        <v>0</v>
      </c>
      <c r="G448" s="149">
        <v>0</v>
      </c>
    </row>
    <row r="449" spans="1:7" ht="14.25" x14ac:dyDescent="0.2">
      <c r="A449" s="151" t="s">
        <v>128</v>
      </c>
      <c r="B449" s="152" t="s">
        <v>127</v>
      </c>
      <c r="C449" s="153">
        <v>19.350000000000001</v>
      </c>
      <c r="D449" s="153">
        <v>225</v>
      </c>
      <c r="E449" s="153">
        <v>0</v>
      </c>
      <c r="F449" s="154">
        <v>0</v>
      </c>
      <c r="G449" s="154">
        <v>0</v>
      </c>
    </row>
    <row r="450" spans="1:7" ht="14.25" x14ac:dyDescent="0.2">
      <c r="A450" s="150" t="s">
        <v>129</v>
      </c>
      <c r="B450" s="147" t="s">
        <v>130</v>
      </c>
      <c r="C450" s="148">
        <v>212.6</v>
      </c>
      <c r="D450" s="148">
        <v>50</v>
      </c>
      <c r="E450" s="148">
        <v>85.78</v>
      </c>
      <c r="F450" s="149">
        <v>40.348071495766696</v>
      </c>
      <c r="G450" s="149">
        <v>171.56</v>
      </c>
    </row>
    <row r="451" spans="1:7" ht="28.5" x14ac:dyDescent="0.2">
      <c r="A451" s="151" t="s">
        <v>131</v>
      </c>
      <c r="B451" s="152" t="s">
        <v>132</v>
      </c>
      <c r="C451" s="153">
        <v>212.6</v>
      </c>
      <c r="D451" s="153">
        <v>50</v>
      </c>
      <c r="E451" s="153">
        <v>85.78</v>
      </c>
      <c r="F451" s="154">
        <v>40.348071495766696</v>
      </c>
      <c r="G451" s="154">
        <v>171.56</v>
      </c>
    </row>
    <row r="452" spans="1:7" ht="14.25" x14ac:dyDescent="0.2">
      <c r="A452" s="150" t="s">
        <v>133</v>
      </c>
      <c r="B452" s="147" t="s">
        <v>134</v>
      </c>
      <c r="C452" s="148">
        <v>492.3</v>
      </c>
      <c r="D452" s="148">
        <v>5114.8</v>
      </c>
      <c r="E452" s="148">
        <v>1629.9</v>
      </c>
      <c r="F452" s="149">
        <v>331.07861060329066</v>
      </c>
      <c r="G452" s="149">
        <v>31.866348635332759</v>
      </c>
    </row>
    <row r="453" spans="1:7" ht="14.25" x14ac:dyDescent="0.2">
      <c r="A453" s="150" t="s">
        <v>135</v>
      </c>
      <c r="B453" s="147" t="s">
        <v>136</v>
      </c>
      <c r="C453" s="148">
        <v>187.5</v>
      </c>
      <c r="D453" s="148">
        <v>144</v>
      </c>
      <c r="E453" s="148">
        <v>75.260000000000005</v>
      </c>
      <c r="F453" s="149">
        <v>40.138666666666666</v>
      </c>
      <c r="G453" s="149">
        <v>52.263888888888886</v>
      </c>
    </row>
    <row r="454" spans="1:7" ht="14.25" x14ac:dyDescent="0.2">
      <c r="A454" s="151" t="s">
        <v>137</v>
      </c>
      <c r="B454" s="152" t="s">
        <v>138</v>
      </c>
      <c r="C454" s="153">
        <v>0</v>
      </c>
      <c r="D454" s="153">
        <v>0</v>
      </c>
      <c r="E454" s="153">
        <v>71.09</v>
      </c>
      <c r="F454" s="154">
        <v>0</v>
      </c>
      <c r="G454" s="154">
        <v>0</v>
      </c>
    </row>
    <row r="455" spans="1:7" ht="28.5" x14ac:dyDescent="0.2">
      <c r="A455" s="151" t="s">
        <v>139</v>
      </c>
      <c r="B455" s="152" t="s">
        <v>140</v>
      </c>
      <c r="C455" s="153">
        <v>0</v>
      </c>
      <c r="D455" s="153">
        <v>144</v>
      </c>
      <c r="E455" s="153">
        <v>4.17</v>
      </c>
      <c r="F455" s="154">
        <v>0</v>
      </c>
      <c r="G455" s="154">
        <v>2.8958333333333335</v>
      </c>
    </row>
    <row r="456" spans="1:7" ht="14.25" x14ac:dyDescent="0.2">
      <c r="A456" s="151" t="s">
        <v>141</v>
      </c>
      <c r="B456" s="152" t="s">
        <v>142</v>
      </c>
      <c r="C456" s="153">
        <v>187.5</v>
      </c>
      <c r="D456" s="153">
        <v>0</v>
      </c>
      <c r="E456" s="153">
        <v>0</v>
      </c>
      <c r="F456" s="154">
        <v>0</v>
      </c>
      <c r="G456" s="154">
        <v>0</v>
      </c>
    </row>
    <row r="457" spans="1:7" ht="14.25" x14ac:dyDescent="0.2">
      <c r="A457" s="150" t="s">
        <v>143</v>
      </c>
      <c r="B457" s="147" t="s">
        <v>144</v>
      </c>
      <c r="C457" s="148">
        <v>4.0999999999999996</v>
      </c>
      <c r="D457" s="148">
        <v>340.8</v>
      </c>
      <c r="E457" s="148">
        <v>0</v>
      </c>
      <c r="F457" s="149">
        <v>0</v>
      </c>
      <c r="G457" s="149">
        <v>0</v>
      </c>
    </row>
    <row r="458" spans="1:7" ht="28.5" x14ac:dyDescent="0.2">
      <c r="A458" s="151" t="s">
        <v>145</v>
      </c>
      <c r="B458" s="152" t="s">
        <v>146</v>
      </c>
      <c r="C458" s="153">
        <v>4.0999999999999996</v>
      </c>
      <c r="D458" s="153">
        <v>0</v>
      </c>
      <c r="E458" s="153">
        <v>0</v>
      </c>
      <c r="F458" s="154">
        <v>0</v>
      </c>
      <c r="G458" s="154">
        <v>0</v>
      </c>
    </row>
    <row r="459" spans="1:7" ht="14.25" x14ac:dyDescent="0.2">
      <c r="A459" s="151" t="s">
        <v>147</v>
      </c>
      <c r="B459" s="152" t="s">
        <v>148</v>
      </c>
      <c r="C459" s="153">
        <v>0</v>
      </c>
      <c r="D459" s="153">
        <v>340.8</v>
      </c>
      <c r="E459" s="153">
        <v>0</v>
      </c>
      <c r="F459" s="154">
        <v>0</v>
      </c>
      <c r="G459" s="154">
        <v>0</v>
      </c>
    </row>
    <row r="460" spans="1:7" ht="14.25" x14ac:dyDescent="0.2">
      <c r="A460" s="150" t="s">
        <v>152</v>
      </c>
      <c r="B460" s="147" t="s">
        <v>153</v>
      </c>
      <c r="C460" s="148">
        <v>300.7</v>
      </c>
      <c r="D460" s="148">
        <v>4630</v>
      </c>
      <c r="E460" s="148">
        <v>1554.64</v>
      </c>
      <c r="F460" s="149">
        <v>517.00698370468911</v>
      </c>
      <c r="G460" s="149">
        <v>33.577537796976237</v>
      </c>
    </row>
    <row r="461" spans="1:7" ht="14.25" x14ac:dyDescent="0.2">
      <c r="A461" s="151" t="s">
        <v>154</v>
      </c>
      <c r="B461" s="152" t="s">
        <v>155</v>
      </c>
      <c r="C461" s="153">
        <v>0</v>
      </c>
      <c r="D461" s="153">
        <v>0</v>
      </c>
      <c r="E461" s="153">
        <v>20.149999999999999</v>
      </c>
      <c r="F461" s="154">
        <v>0</v>
      </c>
      <c r="G461" s="154">
        <v>0</v>
      </c>
    </row>
    <row r="462" spans="1:7" ht="14.25" x14ac:dyDescent="0.2">
      <c r="A462" s="151" t="s">
        <v>158</v>
      </c>
      <c r="B462" s="152" t="s">
        <v>159</v>
      </c>
      <c r="C462" s="153">
        <v>0</v>
      </c>
      <c r="D462" s="153">
        <v>750</v>
      </c>
      <c r="E462" s="153">
        <v>0</v>
      </c>
      <c r="F462" s="154">
        <v>0</v>
      </c>
      <c r="G462" s="154">
        <v>0</v>
      </c>
    </row>
    <row r="463" spans="1:7" ht="14.25" x14ac:dyDescent="0.2">
      <c r="A463" s="151" t="s">
        <v>162</v>
      </c>
      <c r="B463" s="152" t="s">
        <v>163</v>
      </c>
      <c r="C463" s="153">
        <v>0</v>
      </c>
      <c r="D463" s="153">
        <v>0</v>
      </c>
      <c r="E463" s="153">
        <v>22.49</v>
      </c>
      <c r="F463" s="154">
        <v>0</v>
      </c>
      <c r="G463" s="154">
        <v>0</v>
      </c>
    </row>
    <row r="464" spans="1:7" ht="14.25" x14ac:dyDescent="0.2">
      <c r="A464" s="151" t="s">
        <v>168</v>
      </c>
      <c r="B464" s="152" t="s">
        <v>169</v>
      </c>
      <c r="C464" s="153">
        <v>0</v>
      </c>
      <c r="D464" s="153">
        <v>3780</v>
      </c>
      <c r="E464" s="153">
        <v>1512</v>
      </c>
      <c r="F464" s="154">
        <v>0</v>
      </c>
      <c r="G464" s="154">
        <v>40</v>
      </c>
    </row>
    <row r="465" spans="1:7" ht="14.25" x14ac:dyDescent="0.2">
      <c r="A465" s="151" t="s">
        <v>170</v>
      </c>
      <c r="B465" s="152" t="s">
        <v>171</v>
      </c>
      <c r="C465" s="153">
        <v>300.7</v>
      </c>
      <c r="D465" s="153">
        <v>100</v>
      </c>
      <c r="E465" s="153">
        <v>0</v>
      </c>
      <c r="F465" s="154">
        <v>0</v>
      </c>
      <c r="G465" s="154">
        <v>0</v>
      </c>
    </row>
    <row r="466" spans="1:7" ht="14.25" x14ac:dyDescent="0.2">
      <c r="A466" s="150" t="s">
        <v>191</v>
      </c>
      <c r="B466" s="147" t="s">
        <v>192</v>
      </c>
      <c r="C466" s="148">
        <v>0</v>
      </c>
      <c r="D466" s="148">
        <v>50</v>
      </c>
      <c r="E466" s="148">
        <v>0</v>
      </c>
      <c r="F466" s="149">
        <v>0</v>
      </c>
      <c r="G466" s="149">
        <v>0</v>
      </c>
    </row>
    <row r="467" spans="1:7" ht="14.25" x14ac:dyDescent="0.2">
      <c r="A467" s="150" t="s">
        <v>193</v>
      </c>
      <c r="B467" s="147" t="s">
        <v>194</v>
      </c>
      <c r="C467" s="148">
        <v>0</v>
      </c>
      <c r="D467" s="148">
        <v>50</v>
      </c>
      <c r="E467" s="148">
        <v>0</v>
      </c>
      <c r="F467" s="149">
        <v>0</v>
      </c>
      <c r="G467" s="149">
        <v>0</v>
      </c>
    </row>
    <row r="468" spans="1:7" ht="28.5" x14ac:dyDescent="0.2">
      <c r="A468" s="151" t="s">
        <v>195</v>
      </c>
      <c r="B468" s="152" t="s">
        <v>196</v>
      </c>
      <c r="C468" s="153">
        <v>0</v>
      </c>
      <c r="D468" s="153">
        <v>50</v>
      </c>
      <c r="E468" s="153">
        <v>0</v>
      </c>
      <c r="F468" s="154">
        <v>0</v>
      </c>
      <c r="G468" s="154">
        <v>0</v>
      </c>
    </row>
    <row r="469" spans="1:7" ht="14.25" x14ac:dyDescent="0.2">
      <c r="A469" s="146" t="s">
        <v>228</v>
      </c>
      <c r="B469" s="147" t="s">
        <v>2</v>
      </c>
      <c r="C469" s="148">
        <v>12198.6</v>
      </c>
      <c r="D469" s="148">
        <v>0</v>
      </c>
      <c r="E469" s="148">
        <v>1595.15</v>
      </c>
      <c r="F469" s="149">
        <v>13.076500582034003</v>
      </c>
      <c r="G469" s="149">
        <v>0</v>
      </c>
    </row>
    <row r="470" spans="1:7" ht="28.5" x14ac:dyDescent="0.2">
      <c r="A470" s="150" t="s">
        <v>235</v>
      </c>
      <c r="B470" s="147" t="s">
        <v>236</v>
      </c>
      <c r="C470" s="148">
        <v>12198.6</v>
      </c>
      <c r="D470" s="148">
        <v>0</v>
      </c>
      <c r="E470" s="148">
        <v>1595.15</v>
      </c>
      <c r="F470" s="149">
        <v>13.076500582034003</v>
      </c>
      <c r="G470" s="149">
        <v>0</v>
      </c>
    </row>
    <row r="471" spans="1:7" ht="14.25" x14ac:dyDescent="0.2">
      <c r="A471" s="150" t="s">
        <v>237</v>
      </c>
      <c r="B471" s="147" t="s">
        <v>238</v>
      </c>
      <c r="C471" s="148">
        <v>12198.6</v>
      </c>
      <c r="D471" s="148">
        <v>0</v>
      </c>
      <c r="E471" s="148">
        <v>1595.15</v>
      </c>
      <c r="F471" s="149">
        <v>13.076500582034003</v>
      </c>
      <c r="G471" s="149">
        <v>0</v>
      </c>
    </row>
    <row r="472" spans="1:7" ht="14.25" x14ac:dyDescent="0.2">
      <c r="A472" s="151" t="s">
        <v>245</v>
      </c>
      <c r="B472" s="152" t="s">
        <v>246</v>
      </c>
      <c r="C472" s="153">
        <v>12198.6</v>
      </c>
      <c r="D472" s="153">
        <v>0</v>
      </c>
      <c r="E472" s="153">
        <v>1595.15</v>
      </c>
      <c r="F472" s="154">
        <v>13.076500582034003</v>
      </c>
      <c r="G472" s="154">
        <v>0</v>
      </c>
    </row>
    <row r="473" spans="1:7" ht="14.25" x14ac:dyDescent="0.2">
      <c r="A473" s="142" t="s">
        <v>356</v>
      </c>
      <c r="B473" s="143" t="s">
        <v>357</v>
      </c>
      <c r="C473" s="144">
        <v>0</v>
      </c>
      <c r="D473" s="144">
        <v>0</v>
      </c>
      <c r="E473" s="144">
        <v>3830.88</v>
      </c>
      <c r="F473" s="145">
        <v>0</v>
      </c>
      <c r="G473" s="145">
        <v>0</v>
      </c>
    </row>
    <row r="474" spans="1:7" ht="14.25" x14ac:dyDescent="0.2">
      <c r="A474" s="146" t="s">
        <v>114</v>
      </c>
      <c r="B474" s="147" t="s">
        <v>115</v>
      </c>
      <c r="C474" s="148">
        <v>0</v>
      </c>
      <c r="D474" s="148">
        <v>0</v>
      </c>
      <c r="E474" s="148">
        <v>2235.7199999999998</v>
      </c>
      <c r="F474" s="149">
        <v>0</v>
      </c>
      <c r="G474" s="149">
        <v>0</v>
      </c>
    </row>
    <row r="475" spans="1:7" ht="14.25" x14ac:dyDescent="0.2">
      <c r="A475" s="150" t="s">
        <v>116</v>
      </c>
      <c r="B475" s="147" t="s">
        <v>117</v>
      </c>
      <c r="C475" s="148">
        <v>0</v>
      </c>
      <c r="D475" s="148">
        <v>0</v>
      </c>
      <c r="E475" s="148">
        <v>605.79999999999995</v>
      </c>
      <c r="F475" s="149">
        <v>0</v>
      </c>
      <c r="G475" s="149">
        <v>0</v>
      </c>
    </row>
    <row r="476" spans="1:7" ht="14.25" x14ac:dyDescent="0.2">
      <c r="A476" s="150" t="s">
        <v>118</v>
      </c>
      <c r="B476" s="147" t="s">
        <v>119</v>
      </c>
      <c r="C476" s="148">
        <v>0</v>
      </c>
      <c r="D476" s="148">
        <v>0</v>
      </c>
      <c r="E476" s="148">
        <v>519.99</v>
      </c>
      <c r="F476" s="149">
        <v>0</v>
      </c>
      <c r="G476" s="149">
        <v>0</v>
      </c>
    </row>
    <row r="477" spans="1:7" ht="14.25" x14ac:dyDescent="0.2">
      <c r="A477" s="151" t="s">
        <v>120</v>
      </c>
      <c r="B477" s="152" t="s">
        <v>121</v>
      </c>
      <c r="C477" s="153">
        <v>0</v>
      </c>
      <c r="D477" s="153">
        <v>0</v>
      </c>
      <c r="E477" s="153">
        <v>519.99</v>
      </c>
      <c r="F477" s="154">
        <v>0</v>
      </c>
      <c r="G477" s="154">
        <v>0</v>
      </c>
    </row>
    <row r="478" spans="1:7" ht="14.25" x14ac:dyDescent="0.2">
      <c r="A478" s="150" t="s">
        <v>129</v>
      </c>
      <c r="B478" s="147" t="s">
        <v>130</v>
      </c>
      <c r="C478" s="148">
        <v>0</v>
      </c>
      <c r="D478" s="148">
        <v>0</v>
      </c>
      <c r="E478" s="148">
        <v>85.81</v>
      </c>
      <c r="F478" s="149">
        <v>0</v>
      </c>
      <c r="G478" s="149">
        <v>0</v>
      </c>
    </row>
    <row r="479" spans="1:7" ht="28.5" x14ac:dyDescent="0.2">
      <c r="A479" s="151" t="s">
        <v>131</v>
      </c>
      <c r="B479" s="152" t="s">
        <v>132</v>
      </c>
      <c r="C479" s="153">
        <v>0</v>
      </c>
      <c r="D479" s="153">
        <v>0</v>
      </c>
      <c r="E479" s="153">
        <v>85.81</v>
      </c>
      <c r="F479" s="154">
        <v>0</v>
      </c>
      <c r="G479" s="154">
        <v>0</v>
      </c>
    </row>
    <row r="480" spans="1:7" ht="14.25" x14ac:dyDescent="0.2">
      <c r="A480" s="150" t="s">
        <v>133</v>
      </c>
      <c r="B480" s="147" t="s">
        <v>134</v>
      </c>
      <c r="C480" s="148">
        <v>0</v>
      </c>
      <c r="D480" s="148">
        <v>0</v>
      </c>
      <c r="E480" s="148">
        <v>1629.92</v>
      </c>
      <c r="F480" s="149">
        <v>0</v>
      </c>
      <c r="G480" s="149">
        <v>0</v>
      </c>
    </row>
    <row r="481" spans="1:7" ht="14.25" x14ac:dyDescent="0.2">
      <c r="A481" s="150" t="s">
        <v>135</v>
      </c>
      <c r="B481" s="147" t="s">
        <v>136</v>
      </c>
      <c r="C481" s="148">
        <v>0</v>
      </c>
      <c r="D481" s="148">
        <v>0</v>
      </c>
      <c r="E481" s="148">
        <v>75.27</v>
      </c>
      <c r="F481" s="149">
        <v>0</v>
      </c>
      <c r="G481" s="149">
        <v>0</v>
      </c>
    </row>
    <row r="482" spans="1:7" ht="14.25" x14ac:dyDescent="0.2">
      <c r="A482" s="151" t="s">
        <v>137</v>
      </c>
      <c r="B482" s="152" t="s">
        <v>138</v>
      </c>
      <c r="C482" s="153">
        <v>0</v>
      </c>
      <c r="D482" s="153">
        <v>0</v>
      </c>
      <c r="E482" s="153">
        <v>71.09</v>
      </c>
      <c r="F482" s="154">
        <v>0</v>
      </c>
      <c r="G482" s="154">
        <v>0</v>
      </c>
    </row>
    <row r="483" spans="1:7" ht="28.5" x14ac:dyDescent="0.2">
      <c r="A483" s="151" t="s">
        <v>139</v>
      </c>
      <c r="B483" s="152" t="s">
        <v>140</v>
      </c>
      <c r="C483" s="153">
        <v>0</v>
      </c>
      <c r="D483" s="153">
        <v>0</v>
      </c>
      <c r="E483" s="153">
        <v>4.18</v>
      </c>
      <c r="F483" s="154">
        <v>0</v>
      </c>
      <c r="G483" s="154">
        <v>0</v>
      </c>
    </row>
    <row r="484" spans="1:7" ht="14.25" x14ac:dyDescent="0.2">
      <c r="A484" s="150" t="s">
        <v>152</v>
      </c>
      <c r="B484" s="147" t="s">
        <v>153</v>
      </c>
      <c r="C484" s="148">
        <v>0</v>
      </c>
      <c r="D484" s="148">
        <v>0</v>
      </c>
      <c r="E484" s="148">
        <v>1554.65</v>
      </c>
      <c r="F484" s="149">
        <v>0</v>
      </c>
      <c r="G484" s="149">
        <v>0</v>
      </c>
    </row>
    <row r="485" spans="1:7" ht="14.25" x14ac:dyDescent="0.2">
      <c r="A485" s="151" t="s">
        <v>154</v>
      </c>
      <c r="B485" s="152" t="s">
        <v>155</v>
      </c>
      <c r="C485" s="153">
        <v>0</v>
      </c>
      <c r="D485" s="153">
        <v>0</v>
      </c>
      <c r="E485" s="153">
        <v>20.149999999999999</v>
      </c>
      <c r="F485" s="154">
        <v>0</v>
      </c>
      <c r="G485" s="154">
        <v>0</v>
      </c>
    </row>
    <row r="486" spans="1:7" ht="14.25" x14ac:dyDescent="0.2">
      <c r="A486" s="151" t="s">
        <v>162</v>
      </c>
      <c r="B486" s="152" t="s">
        <v>163</v>
      </c>
      <c r="C486" s="153">
        <v>0</v>
      </c>
      <c r="D486" s="153">
        <v>0</v>
      </c>
      <c r="E486" s="153">
        <v>22.5</v>
      </c>
      <c r="F486" s="154">
        <v>0</v>
      </c>
      <c r="G486" s="154">
        <v>0</v>
      </c>
    </row>
    <row r="487" spans="1:7" ht="14.25" x14ac:dyDescent="0.2">
      <c r="A487" s="151" t="s">
        <v>168</v>
      </c>
      <c r="B487" s="152" t="s">
        <v>169</v>
      </c>
      <c r="C487" s="153">
        <v>0</v>
      </c>
      <c r="D487" s="153">
        <v>0</v>
      </c>
      <c r="E487" s="153">
        <v>1512</v>
      </c>
      <c r="F487" s="154">
        <v>0</v>
      </c>
      <c r="G487" s="154">
        <v>0</v>
      </c>
    </row>
    <row r="488" spans="1:7" ht="14.25" x14ac:dyDescent="0.2">
      <c r="A488" s="146" t="s">
        <v>228</v>
      </c>
      <c r="B488" s="147" t="s">
        <v>2</v>
      </c>
      <c r="C488" s="148">
        <v>0</v>
      </c>
      <c r="D488" s="148">
        <v>0</v>
      </c>
      <c r="E488" s="148">
        <v>1595.16</v>
      </c>
      <c r="F488" s="149">
        <v>0</v>
      </c>
      <c r="G488" s="149">
        <v>0</v>
      </c>
    </row>
    <row r="489" spans="1:7" ht="28.5" x14ac:dyDescent="0.2">
      <c r="A489" s="150" t="s">
        <v>235</v>
      </c>
      <c r="B489" s="147" t="s">
        <v>236</v>
      </c>
      <c r="C489" s="148">
        <v>0</v>
      </c>
      <c r="D489" s="148">
        <v>0</v>
      </c>
      <c r="E489" s="148">
        <v>1595.16</v>
      </c>
      <c r="F489" s="149">
        <v>0</v>
      </c>
      <c r="G489" s="149">
        <v>0</v>
      </c>
    </row>
    <row r="490" spans="1:7" ht="14.25" x14ac:dyDescent="0.2">
      <c r="A490" s="150" t="s">
        <v>237</v>
      </c>
      <c r="B490" s="147" t="s">
        <v>238</v>
      </c>
      <c r="C490" s="148">
        <v>0</v>
      </c>
      <c r="D490" s="148">
        <v>0</v>
      </c>
      <c r="E490" s="148">
        <v>1595.16</v>
      </c>
      <c r="F490" s="149">
        <v>0</v>
      </c>
      <c r="G490" s="149">
        <v>0</v>
      </c>
    </row>
    <row r="491" spans="1:7" ht="14.25" x14ac:dyDescent="0.2">
      <c r="A491" s="151" t="s">
        <v>245</v>
      </c>
      <c r="B491" s="152" t="s">
        <v>246</v>
      </c>
      <c r="C491" s="153">
        <v>0</v>
      </c>
      <c r="D491" s="153">
        <v>0</v>
      </c>
      <c r="E491" s="153">
        <v>1595.16</v>
      </c>
      <c r="F491" s="154">
        <v>0</v>
      </c>
      <c r="G491" s="154">
        <v>0</v>
      </c>
    </row>
    <row r="492" spans="1:7" ht="14.25" x14ac:dyDescent="0.2">
      <c r="A492" s="142" t="s">
        <v>273</v>
      </c>
      <c r="B492" s="143" t="s">
        <v>347</v>
      </c>
      <c r="C492" s="144">
        <v>118324.06</v>
      </c>
      <c r="D492" s="144">
        <v>63496</v>
      </c>
      <c r="E492" s="144">
        <v>0</v>
      </c>
      <c r="F492" s="145">
        <v>0</v>
      </c>
      <c r="G492" s="145">
        <v>0</v>
      </c>
    </row>
    <row r="493" spans="1:7" ht="14.25" x14ac:dyDescent="0.2">
      <c r="A493" s="146" t="s">
        <v>114</v>
      </c>
      <c r="B493" s="147" t="s">
        <v>115</v>
      </c>
      <c r="C493" s="148">
        <v>49198.66</v>
      </c>
      <c r="D493" s="148">
        <v>63496</v>
      </c>
      <c r="E493" s="148">
        <v>0</v>
      </c>
      <c r="F493" s="149">
        <v>0</v>
      </c>
      <c r="G493" s="149">
        <v>0</v>
      </c>
    </row>
    <row r="494" spans="1:7" ht="14.25" x14ac:dyDescent="0.2">
      <c r="A494" s="150" t="s">
        <v>116</v>
      </c>
      <c r="B494" s="147" t="s">
        <v>117</v>
      </c>
      <c r="C494" s="148">
        <v>8615.01</v>
      </c>
      <c r="D494" s="148">
        <v>4635</v>
      </c>
      <c r="E494" s="148">
        <v>0</v>
      </c>
      <c r="F494" s="149">
        <v>0</v>
      </c>
      <c r="G494" s="149">
        <v>0</v>
      </c>
    </row>
    <row r="495" spans="1:7" ht="14.25" x14ac:dyDescent="0.2">
      <c r="A495" s="150" t="s">
        <v>118</v>
      </c>
      <c r="B495" s="147" t="s">
        <v>119</v>
      </c>
      <c r="C495" s="148">
        <v>7300.75</v>
      </c>
      <c r="D495" s="148">
        <v>3000</v>
      </c>
      <c r="E495" s="148">
        <v>0</v>
      </c>
      <c r="F495" s="149">
        <v>0</v>
      </c>
      <c r="G495" s="149">
        <v>0</v>
      </c>
    </row>
    <row r="496" spans="1:7" ht="14.25" x14ac:dyDescent="0.2">
      <c r="A496" s="151" t="s">
        <v>120</v>
      </c>
      <c r="B496" s="152" t="s">
        <v>121</v>
      </c>
      <c r="C496" s="153">
        <v>7300.75</v>
      </c>
      <c r="D496" s="153">
        <v>3000</v>
      </c>
      <c r="E496" s="153">
        <v>0</v>
      </c>
      <c r="F496" s="154">
        <v>0</v>
      </c>
      <c r="G496" s="154">
        <v>0</v>
      </c>
    </row>
    <row r="497" spans="1:7" ht="14.25" x14ac:dyDescent="0.2">
      <c r="A497" s="150" t="s">
        <v>126</v>
      </c>
      <c r="B497" s="147" t="s">
        <v>127</v>
      </c>
      <c r="C497" s="148">
        <v>109.65</v>
      </c>
      <c r="D497" s="148">
        <v>1275</v>
      </c>
      <c r="E497" s="148">
        <v>0</v>
      </c>
      <c r="F497" s="149">
        <v>0</v>
      </c>
      <c r="G497" s="149">
        <v>0</v>
      </c>
    </row>
    <row r="498" spans="1:7" ht="14.25" x14ac:dyDescent="0.2">
      <c r="A498" s="151" t="s">
        <v>128</v>
      </c>
      <c r="B498" s="152" t="s">
        <v>127</v>
      </c>
      <c r="C498" s="153">
        <v>109.65</v>
      </c>
      <c r="D498" s="153">
        <v>1275</v>
      </c>
      <c r="E498" s="153">
        <v>0</v>
      </c>
      <c r="F498" s="154">
        <v>0</v>
      </c>
      <c r="G498" s="154">
        <v>0</v>
      </c>
    </row>
    <row r="499" spans="1:7" ht="14.25" x14ac:dyDescent="0.2">
      <c r="A499" s="150" t="s">
        <v>129</v>
      </c>
      <c r="B499" s="147" t="s">
        <v>130</v>
      </c>
      <c r="C499" s="148">
        <v>1204.6099999999999</v>
      </c>
      <c r="D499" s="148">
        <v>360</v>
      </c>
      <c r="E499" s="148">
        <v>0</v>
      </c>
      <c r="F499" s="149">
        <v>0</v>
      </c>
      <c r="G499" s="149">
        <v>0</v>
      </c>
    </row>
    <row r="500" spans="1:7" ht="28.5" x14ac:dyDescent="0.2">
      <c r="A500" s="151" t="s">
        <v>131</v>
      </c>
      <c r="B500" s="152" t="s">
        <v>132</v>
      </c>
      <c r="C500" s="153">
        <v>1204.6099999999999</v>
      </c>
      <c r="D500" s="153">
        <v>360</v>
      </c>
      <c r="E500" s="153">
        <v>0</v>
      </c>
      <c r="F500" s="154">
        <v>0</v>
      </c>
      <c r="G500" s="154">
        <v>0</v>
      </c>
    </row>
    <row r="501" spans="1:7" ht="14.25" x14ac:dyDescent="0.2">
      <c r="A501" s="150" t="s">
        <v>133</v>
      </c>
      <c r="B501" s="147" t="s">
        <v>134</v>
      </c>
      <c r="C501" s="148">
        <v>2789.75</v>
      </c>
      <c r="D501" s="148">
        <v>31141</v>
      </c>
      <c r="E501" s="148">
        <v>0</v>
      </c>
      <c r="F501" s="149">
        <v>0</v>
      </c>
      <c r="G501" s="149">
        <v>0</v>
      </c>
    </row>
    <row r="502" spans="1:7" ht="14.25" x14ac:dyDescent="0.2">
      <c r="A502" s="150" t="s">
        <v>135</v>
      </c>
      <c r="B502" s="147" t="s">
        <v>136</v>
      </c>
      <c r="C502" s="148">
        <v>1062.5</v>
      </c>
      <c r="D502" s="148">
        <v>3816</v>
      </c>
      <c r="E502" s="148">
        <v>0</v>
      </c>
      <c r="F502" s="149">
        <v>0</v>
      </c>
      <c r="G502" s="149">
        <v>0</v>
      </c>
    </row>
    <row r="503" spans="1:7" ht="14.25" x14ac:dyDescent="0.2">
      <c r="A503" s="151" t="s">
        <v>137</v>
      </c>
      <c r="B503" s="152" t="s">
        <v>138</v>
      </c>
      <c r="C503" s="153">
        <v>0</v>
      </c>
      <c r="D503" s="153">
        <v>3000</v>
      </c>
      <c r="E503" s="153">
        <v>0</v>
      </c>
      <c r="F503" s="154">
        <v>0</v>
      </c>
      <c r="G503" s="154">
        <v>0</v>
      </c>
    </row>
    <row r="504" spans="1:7" ht="28.5" x14ac:dyDescent="0.2">
      <c r="A504" s="151" t="s">
        <v>139</v>
      </c>
      <c r="B504" s="152" t="s">
        <v>140</v>
      </c>
      <c r="C504" s="153">
        <v>0</v>
      </c>
      <c r="D504" s="153">
        <v>816</v>
      </c>
      <c r="E504" s="153">
        <v>0</v>
      </c>
      <c r="F504" s="154">
        <v>0</v>
      </c>
      <c r="G504" s="154">
        <v>0</v>
      </c>
    </row>
    <row r="505" spans="1:7" ht="14.25" x14ac:dyDescent="0.2">
      <c r="A505" s="151" t="s">
        <v>141</v>
      </c>
      <c r="B505" s="152" t="s">
        <v>142</v>
      </c>
      <c r="C505" s="153">
        <v>1062.5</v>
      </c>
      <c r="D505" s="153">
        <v>0</v>
      </c>
      <c r="E505" s="153">
        <v>0</v>
      </c>
      <c r="F505" s="154">
        <v>0</v>
      </c>
      <c r="G505" s="154">
        <v>0</v>
      </c>
    </row>
    <row r="506" spans="1:7" ht="14.25" x14ac:dyDescent="0.2">
      <c r="A506" s="150" t="s">
        <v>143</v>
      </c>
      <c r="B506" s="147" t="s">
        <v>144</v>
      </c>
      <c r="C506" s="148">
        <v>23.26</v>
      </c>
      <c r="D506" s="148">
        <v>805</v>
      </c>
      <c r="E506" s="148">
        <v>0</v>
      </c>
      <c r="F506" s="149">
        <v>0</v>
      </c>
      <c r="G506" s="149">
        <v>0</v>
      </c>
    </row>
    <row r="507" spans="1:7" ht="28.5" x14ac:dyDescent="0.2">
      <c r="A507" s="151" t="s">
        <v>145</v>
      </c>
      <c r="B507" s="152" t="s">
        <v>146</v>
      </c>
      <c r="C507" s="153">
        <v>23.26</v>
      </c>
      <c r="D507" s="153">
        <v>805</v>
      </c>
      <c r="E507" s="153">
        <v>0</v>
      </c>
      <c r="F507" s="154">
        <v>0</v>
      </c>
      <c r="G507" s="154">
        <v>0</v>
      </c>
    </row>
    <row r="508" spans="1:7" ht="14.25" x14ac:dyDescent="0.2">
      <c r="A508" s="150" t="s">
        <v>152</v>
      </c>
      <c r="B508" s="147" t="s">
        <v>153</v>
      </c>
      <c r="C508" s="148">
        <v>1703.99</v>
      </c>
      <c r="D508" s="148">
        <v>26520</v>
      </c>
      <c r="E508" s="148">
        <v>0</v>
      </c>
      <c r="F508" s="149">
        <v>0</v>
      </c>
      <c r="G508" s="149">
        <v>0</v>
      </c>
    </row>
    <row r="509" spans="1:7" ht="14.25" x14ac:dyDescent="0.2">
      <c r="A509" s="151" t="s">
        <v>158</v>
      </c>
      <c r="B509" s="152" t="s">
        <v>159</v>
      </c>
      <c r="C509" s="153">
        <v>0</v>
      </c>
      <c r="D509" s="153">
        <v>4250</v>
      </c>
      <c r="E509" s="153">
        <v>0</v>
      </c>
      <c r="F509" s="154">
        <v>0</v>
      </c>
      <c r="G509" s="154">
        <v>0</v>
      </c>
    </row>
    <row r="510" spans="1:7" ht="14.25" x14ac:dyDescent="0.2">
      <c r="A510" s="151" t="s">
        <v>168</v>
      </c>
      <c r="B510" s="152" t="s">
        <v>169</v>
      </c>
      <c r="C510" s="153">
        <v>0</v>
      </c>
      <c r="D510" s="153">
        <v>21420</v>
      </c>
      <c r="E510" s="153">
        <v>0</v>
      </c>
      <c r="F510" s="154">
        <v>0</v>
      </c>
      <c r="G510" s="154">
        <v>0</v>
      </c>
    </row>
    <row r="511" spans="1:7" ht="14.25" x14ac:dyDescent="0.2">
      <c r="A511" s="151" t="s">
        <v>170</v>
      </c>
      <c r="B511" s="152" t="s">
        <v>171</v>
      </c>
      <c r="C511" s="153">
        <v>1703.99</v>
      </c>
      <c r="D511" s="153">
        <v>850</v>
      </c>
      <c r="E511" s="153">
        <v>0</v>
      </c>
      <c r="F511" s="154">
        <v>0</v>
      </c>
      <c r="G511" s="154">
        <v>0</v>
      </c>
    </row>
    <row r="512" spans="1:7" ht="28.5" x14ac:dyDescent="0.2">
      <c r="A512" s="150" t="s">
        <v>201</v>
      </c>
      <c r="B512" s="147" t="s">
        <v>202</v>
      </c>
      <c r="C512" s="148">
        <v>37793.9</v>
      </c>
      <c r="D512" s="148">
        <v>27720</v>
      </c>
      <c r="E512" s="148">
        <v>0</v>
      </c>
      <c r="F512" s="149">
        <v>0</v>
      </c>
      <c r="G512" s="149">
        <v>0</v>
      </c>
    </row>
    <row r="513" spans="1:7" ht="14.25" x14ac:dyDescent="0.2">
      <c r="A513" s="150" t="s">
        <v>203</v>
      </c>
      <c r="B513" s="147" t="s">
        <v>204</v>
      </c>
      <c r="C513" s="148">
        <v>37793.9</v>
      </c>
      <c r="D513" s="148">
        <v>27720</v>
      </c>
      <c r="E513" s="148">
        <v>0</v>
      </c>
      <c r="F513" s="149">
        <v>0</v>
      </c>
      <c r="G513" s="149">
        <v>0</v>
      </c>
    </row>
    <row r="514" spans="1:7" ht="14.25" x14ac:dyDescent="0.2">
      <c r="A514" s="151" t="s">
        <v>205</v>
      </c>
      <c r="B514" s="152" t="s">
        <v>206</v>
      </c>
      <c r="C514" s="153">
        <v>6845.02</v>
      </c>
      <c r="D514" s="153">
        <v>9720</v>
      </c>
      <c r="E514" s="153">
        <v>0</v>
      </c>
      <c r="F514" s="154">
        <v>0</v>
      </c>
      <c r="G514" s="154">
        <v>0</v>
      </c>
    </row>
    <row r="515" spans="1:7" ht="14.25" x14ac:dyDescent="0.2">
      <c r="A515" s="151" t="s">
        <v>207</v>
      </c>
      <c r="B515" s="152" t="s">
        <v>208</v>
      </c>
      <c r="C515" s="153">
        <v>30948.880000000001</v>
      </c>
      <c r="D515" s="153">
        <v>18000</v>
      </c>
      <c r="E515" s="153">
        <v>0</v>
      </c>
      <c r="F515" s="154">
        <v>0</v>
      </c>
      <c r="G515" s="154">
        <v>0</v>
      </c>
    </row>
    <row r="516" spans="1:7" ht="14.25" x14ac:dyDescent="0.2">
      <c r="A516" s="146" t="s">
        <v>228</v>
      </c>
      <c r="B516" s="147" t="s">
        <v>2</v>
      </c>
      <c r="C516" s="148">
        <v>69125.399999999994</v>
      </c>
      <c r="D516" s="148">
        <v>0</v>
      </c>
      <c r="E516" s="148">
        <v>0</v>
      </c>
      <c r="F516" s="149">
        <v>0</v>
      </c>
      <c r="G516" s="149">
        <v>0</v>
      </c>
    </row>
    <row r="517" spans="1:7" ht="28.5" x14ac:dyDescent="0.2">
      <c r="A517" s="150" t="s">
        <v>235</v>
      </c>
      <c r="B517" s="147" t="s">
        <v>236</v>
      </c>
      <c r="C517" s="148">
        <v>69125.399999999994</v>
      </c>
      <c r="D517" s="148">
        <v>0</v>
      </c>
      <c r="E517" s="148">
        <v>0</v>
      </c>
      <c r="F517" s="149">
        <v>0</v>
      </c>
      <c r="G517" s="149">
        <v>0</v>
      </c>
    </row>
    <row r="518" spans="1:7" ht="14.25" x14ac:dyDescent="0.2">
      <c r="A518" s="150" t="s">
        <v>237</v>
      </c>
      <c r="B518" s="147" t="s">
        <v>238</v>
      </c>
      <c r="C518" s="148">
        <v>69125.399999999994</v>
      </c>
      <c r="D518" s="148">
        <v>0</v>
      </c>
      <c r="E518" s="148">
        <v>0</v>
      </c>
      <c r="F518" s="149">
        <v>0</v>
      </c>
      <c r="G518" s="149">
        <v>0</v>
      </c>
    </row>
    <row r="519" spans="1:7" ht="14.25" x14ac:dyDescent="0.2">
      <c r="A519" s="151" t="s">
        <v>245</v>
      </c>
      <c r="B519" s="152" t="s">
        <v>246</v>
      </c>
      <c r="C519" s="153">
        <v>69125.399999999994</v>
      </c>
      <c r="D519" s="153">
        <v>0</v>
      </c>
      <c r="E519" s="153">
        <v>0</v>
      </c>
      <c r="F519" s="154">
        <v>0</v>
      </c>
      <c r="G519" s="154">
        <v>0</v>
      </c>
    </row>
    <row r="520" spans="1:7" ht="14.25" x14ac:dyDescent="0.2">
      <c r="A520" s="142" t="s">
        <v>358</v>
      </c>
      <c r="B520" s="143" t="s">
        <v>359</v>
      </c>
      <c r="C520" s="144">
        <v>0</v>
      </c>
      <c r="D520" s="144">
        <v>0</v>
      </c>
      <c r="E520" s="144">
        <v>49713.1</v>
      </c>
      <c r="F520" s="145">
        <v>0</v>
      </c>
      <c r="G520" s="145">
        <v>0</v>
      </c>
    </row>
    <row r="521" spans="1:7" ht="14.25" x14ac:dyDescent="0.2">
      <c r="A521" s="146" t="s">
        <v>114</v>
      </c>
      <c r="B521" s="147" t="s">
        <v>115</v>
      </c>
      <c r="C521" s="148">
        <v>0</v>
      </c>
      <c r="D521" s="148">
        <v>0</v>
      </c>
      <c r="E521" s="148">
        <v>44289.57</v>
      </c>
      <c r="F521" s="149">
        <v>0</v>
      </c>
      <c r="G521" s="149">
        <v>0</v>
      </c>
    </row>
    <row r="522" spans="1:7" ht="14.25" x14ac:dyDescent="0.2">
      <c r="A522" s="150" t="s">
        <v>116</v>
      </c>
      <c r="B522" s="147" t="s">
        <v>117</v>
      </c>
      <c r="C522" s="148">
        <v>0</v>
      </c>
      <c r="D522" s="148">
        <v>0</v>
      </c>
      <c r="E522" s="148">
        <v>2059.63</v>
      </c>
      <c r="F522" s="149">
        <v>0</v>
      </c>
      <c r="G522" s="149">
        <v>0</v>
      </c>
    </row>
    <row r="523" spans="1:7" ht="14.25" x14ac:dyDescent="0.2">
      <c r="A523" s="150" t="s">
        <v>118</v>
      </c>
      <c r="B523" s="147" t="s">
        <v>119</v>
      </c>
      <c r="C523" s="148">
        <v>0</v>
      </c>
      <c r="D523" s="148">
        <v>0</v>
      </c>
      <c r="E523" s="148">
        <v>1767.91</v>
      </c>
      <c r="F523" s="149">
        <v>0</v>
      </c>
      <c r="G523" s="149">
        <v>0</v>
      </c>
    </row>
    <row r="524" spans="1:7" ht="14.25" x14ac:dyDescent="0.2">
      <c r="A524" s="151" t="s">
        <v>120</v>
      </c>
      <c r="B524" s="152" t="s">
        <v>121</v>
      </c>
      <c r="C524" s="153">
        <v>0</v>
      </c>
      <c r="D524" s="153">
        <v>0</v>
      </c>
      <c r="E524" s="153">
        <v>1767.91</v>
      </c>
      <c r="F524" s="154">
        <v>0</v>
      </c>
      <c r="G524" s="154">
        <v>0</v>
      </c>
    </row>
    <row r="525" spans="1:7" ht="14.25" x14ac:dyDescent="0.2">
      <c r="A525" s="150" t="s">
        <v>129</v>
      </c>
      <c r="B525" s="147" t="s">
        <v>130</v>
      </c>
      <c r="C525" s="148">
        <v>0</v>
      </c>
      <c r="D525" s="148">
        <v>0</v>
      </c>
      <c r="E525" s="148">
        <v>291.72000000000003</v>
      </c>
      <c r="F525" s="149">
        <v>0</v>
      </c>
      <c r="G525" s="149">
        <v>0</v>
      </c>
    </row>
    <row r="526" spans="1:7" ht="28.5" x14ac:dyDescent="0.2">
      <c r="A526" s="151" t="s">
        <v>131</v>
      </c>
      <c r="B526" s="152" t="s">
        <v>132</v>
      </c>
      <c r="C526" s="153">
        <v>0</v>
      </c>
      <c r="D526" s="153">
        <v>0</v>
      </c>
      <c r="E526" s="153">
        <v>291.72000000000003</v>
      </c>
      <c r="F526" s="154">
        <v>0</v>
      </c>
      <c r="G526" s="154">
        <v>0</v>
      </c>
    </row>
    <row r="527" spans="1:7" ht="14.25" x14ac:dyDescent="0.2">
      <c r="A527" s="150" t="s">
        <v>133</v>
      </c>
      <c r="B527" s="147" t="s">
        <v>134</v>
      </c>
      <c r="C527" s="148">
        <v>0</v>
      </c>
      <c r="D527" s="148">
        <v>0</v>
      </c>
      <c r="E527" s="148">
        <v>5559.69</v>
      </c>
      <c r="F527" s="149">
        <v>0</v>
      </c>
      <c r="G527" s="149">
        <v>0</v>
      </c>
    </row>
    <row r="528" spans="1:7" ht="14.25" x14ac:dyDescent="0.2">
      <c r="A528" s="150" t="s">
        <v>135</v>
      </c>
      <c r="B528" s="147" t="s">
        <v>136</v>
      </c>
      <c r="C528" s="148">
        <v>0</v>
      </c>
      <c r="D528" s="148">
        <v>0</v>
      </c>
      <c r="E528" s="148">
        <v>273.91000000000003</v>
      </c>
      <c r="F528" s="149">
        <v>0</v>
      </c>
      <c r="G528" s="149">
        <v>0</v>
      </c>
    </row>
    <row r="529" spans="1:7" ht="14.25" x14ac:dyDescent="0.2">
      <c r="A529" s="151" t="s">
        <v>137</v>
      </c>
      <c r="B529" s="152" t="s">
        <v>138</v>
      </c>
      <c r="C529" s="153">
        <v>0</v>
      </c>
      <c r="D529" s="153">
        <v>0</v>
      </c>
      <c r="E529" s="153">
        <v>259.70999999999998</v>
      </c>
      <c r="F529" s="154">
        <v>0</v>
      </c>
      <c r="G529" s="154">
        <v>0</v>
      </c>
    </row>
    <row r="530" spans="1:7" ht="28.5" x14ac:dyDescent="0.2">
      <c r="A530" s="151" t="s">
        <v>139</v>
      </c>
      <c r="B530" s="152" t="s">
        <v>140</v>
      </c>
      <c r="C530" s="153">
        <v>0</v>
      </c>
      <c r="D530" s="153">
        <v>0</v>
      </c>
      <c r="E530" s="153">
        <v>14.2</v>
      </c>
      <c r="F530" s="154">
        <v>0</v>
      </c>
      <c r="G530" s="154">
        <v>0</v>
      </c>
    </row>
    <row r="531" spans="1:7" ht="14.25" x14ac:dyDescent="0.2">
      <c r="A531" s="150" t="s">
        <v>152</v>
      </c>
      <c r="B531" s="147" t="s">
        <v>153</v>
      </c>
      <c r="C531" s="148">
        <v>0</v>
      </c>
      <c r="D531" s="148">
        <v>0</v>
      </c>
      <c r="E531" s="148">
        <v>5285.78</v>
      </c>
      <c r="F531" s="149">
        <v>0</v>
      </c>
      <c r="G531" s="149">
        <v>0</v>
      </c>
    </row>
    <row r="532" spans="1:7" ht="14.25" x14ac:dyDescent="0.2">
      <c r="A532" s="151" t="s">
        <v>154</v>
      </c>
      <c r="B532" s="152" t="s">
        <v>155</v>
      </c>
      <c r="C532" s="153">
        <v>0</v>
      </c>
      <c r="D532" s="153">
        <v>0</v>
      </c>
      <c r="E532" s="153">
        <v>68.510000000000005</v>
      </c>
      <c r="F532" s="154">
        <v>0</v>
      </c>
      <c r="G532" s="154">
        <v>0</v>
      </c>
    </row>
    <row r="533" spans="1:7" ht="14.25" x14ac:dyDescent="0.2">
      <c r="A533" s="151" t="s">
        <v>162</v>
      </c>
      <c r="B533" s="152" t="s">
        <v>163</v>
      </c>
      <c r="C533" s="153">
        <v>0</v>
      </c>
      <c r="D533" s="153">
        <v>0</v>
      </c>
      <c r="E533" s="153">
        <v>76.47</v>
      </c>
      <c r="F533" s="154">
        <v>0</v>
      </c>
      <c r="G533" s="154">
        <v>0</v>
      </c>
    </row>
    <row r="534" spans="1:7" ht="14.25" x14ac:dyDescent="0.2">
      <c r="A534" s="151" t="s">
        <v>168</v>
      </c>
      <c r="B534" s="152" t="s">
        <v>169</v>
      </c>
      <c r="C534" s="153">
        <v>0</v>
      </c>
      <c r="D534" s="153">
        <v>0</v>
      </c>
      <c r="E534" s="153">
        <v>5140.8</v>
      </c>
      <c r="F534" s="154">
        <v>0</v>
      </c>
      <c r="G534" s="154">
        <v>0</v>
      </c>
    </row>
    <row r="535" spans="1:7" ht="28.5" x14ac:dyDescent="0.2">
      <c r="A535" s="150" t="s">
        <v>201</v>
      </c>
      <c r="B535" s="147" t="s">
        <v>202</v>
      </c>
      <c r="C535" s="148">
        <v>0</v>
      </c>
      <c r="D535" s="148">
        <v>0</v>
      </c>
      <c r="E535" s="148">
        <v>36670.25</v>
      </c>
      <c r="F535" s="149">
        <v>0</v>
      </c>
      <c r="G535" s="149">
        <v>0</v>
      </c>
    </row>
    <row r="536" spans="1:7" ht="14.25" x14ac:dyDescent="0.2">
      <c r="A536" s="150" t="s">
        <v>203</v>
      </c>
      <c r="B536" s="147" t="s">
        <v>204</v>
      </c>
      <c r="C536" s="148">
        <v>0</v>
      </c>
      <c r="D536" s="148">
        <v>0</v>
      </c>
      <c r="E536" s="148">
        <v>36670.25</v>
      </c>
      <c r="F536" s="149">
        <v>0</v>
      </c>
      <c r="G536" s="149">
        <v>0</v>
      </c>
    </row>
    <row r="537" spans="1:7" ht="14.25" x14ac:dyDescent="0.2">
      <c r="A537" s="151" t="s">
        <v>207</v>
      </c>
      <c r="B537" s="152" t="s">
        <v>208</v>
      </c>
      <c r="C537" s="153">
        <v>0</v>
      </c>
      <c r="D537" s="153">
        <v>0</v>
      </c>
      <c r="E537" s="153">
        <v>36670.25</v>
      </c>
      <c r="F537" s="154">
        <v>0</v>
      </c>
      <c r="G537" s="154">
        <v>0</v>
      </c>
    </row>
    <row r="538" spans="1:7" ht="14.25" x14ac:dyDescent="0.2">
      <c r="A538" s="146" t="s">
        <v>228</v>
      </c>
      <c r="B538" s="147" t="s">
        <v>2</v>
      </c>
      <c r="C538" s="148">
        <v>0</v>
      </c>
      <c r="D538" s="148">
        <v>0</v>
      </c>
      <c r="E538" s="148">
        <v>5423.53</v>
      </c>
      <c r="F538" s="149">
        <v>0</v>
      </c>
      <c r="G538" s="149">
        <v>0</v>
      </c>
    </row>
    <row r="539" spans="1:7" ht="28.5" x14ac:dyDescent="0.2">
      <c r="A539" s="150" t="s">
        <v>235</v>
      </c>
      <c r="B539" s="147" t="s">
        <v>236</v>
      </c>
      <c r="C539" s="148">
        <v>0</v>
      </c>
      <c r="D539" s="148">
        <v>0</v>
      </c>
      <c r="E539" s="148">
        <v>5423.53</v>
      </c>
      <c r="F539" s="149">
        <v>0</v>
      </c>
      <c r="G539" s="149">
        <v>0</v>
      </c>
    </row>
    <row r="540" spans="1:7" ht="14.25" x14ac:dyDescent="0.2">
      <c r="A540" s="150" t="s">
        <v>237</v>
      </c>
      <c r="B540" s="147" t="s">
        <v>238</v>
      </c>
      <c r="C540" s="148">
        <v>0</v>
      </c>
      <c r="D540" s="148">
        <v>0</v>
      </c>
      <c r="E540" s="148">
        <v>5423.53</v>
      </c>
      <c r="F540" s="149">
        <v>0</v>
      </c>
      <c r="G540" s="149">
        <v>0</v>
      </c>
    </row>
    <row r="541" spans="1:7" ht="14.25" x14ac:dyDescent="0.2">
      <c r="A541" s="151" t="s">
        <v>245</v>
      </c>
      <c r="B541" s="152" t="s">
        <v>246</v>
      </c>
      <c r="C541" s="153">
        <v>0</v>
      </c>
      <c r="D541" s="153">
        <v>0</v>
      </c>
      <c r="E541" s="153">
        <v>5423.53</v>
      </c>
      <c r="F541" s="154">
        <v>0</v>
      </c>
      <c r="G541" s="154">
        <v>0</v>
      </c>
    </row>
    <row r="542" spans="1:7" ht="14.25" x14ac:dyDescent="0.2">
      <c r="A542" s="142" t="s">
        <v>360</v>
      </c>
      <c r="B542" s="143" t="s">
        <v>361</v>
      </c>
      <c r="C542" s="144">
        <v>0</v>
      </c>
      <c r="D542" s="144">
        <v>0</v>
      </c>
      <c r="E542" s="144">
        <v>115997.13</v>
      </c>
      <c r="F542" s="145">
        <v>0</v>
      </c>
      <c r="G542" s="145">
        <v>0</v>
      </c>
    </row>
    <row r="543" spans="1:7" ht="14.25" x14ac:dyDescent="0.2">
      <c r="A543" s="146" t="s">
        <v>114</v>
      </c>
      <c r="B543" s="147" t="s">
        <v>115</v>
      </c>
      <c r="C543" s="148">
        <v>0</v>
      </c>
      <c r="D543" s="148">
        <v>0</v>
      </c>
      <c r="E543" s="148">
        <v>103342.22</v>
      </c>
      <c r="F543" s="149">
        <v>0</v>
      </c>
      <c r="G543" s="149">
        <v>0</v>
      </c>
    </row>
    <row r="544" spans="1:7" ht="14.25" x14ac:dyDescent="0.2">
      <c r="A544" s="150" t="s">
        <v>116</v>
      </c>
      <c r="B544" s="147" t="s">
        <v>117</v>
      </c>
      <c r="C544" s="148">
        <v>0</v>
      </c>
      <c r="D544" s="148">
        <v>0</v>
      </c>
      <c r="E544" s="148">
        <v>4805.63</v>
      </c>
      <c r="F544" s="149">
        <v>0</v>
      </c>
      <c r="G544" s="149">
        <v>0</v>
      </c>
    </row>
    <row r="545" spans="1:7" ht="14.25" x14ac:dyDescent="0.2">
      <c r="A545" s="150" t="s">
        <v>118</v>
      </c>
      <c r="B545" s="147" t="s">
        <v>119</v>
      </c>
      <c r="C545" s="148">
        <v>0</v>
      </c>
      <c r="D545" s="148">
        <v>0</v>
      </c>
      <c r="E545" s="148">
        <v>4125.0200000000004</v>
      </c>
      <c r="F545" s="149">
        <v>0</v>
      </c>
      <c r="G545" s="149">
        <v>0</v>
      </c>
    </row>
    <row r="546" spans="1:7" ht="14.25" x14ac:dyDescent="0.2">
      <c r="A546" s="151" t="s">
        <v>120</v>
      </c>
      <c r="B546" s="152" t="s">
        <v>121</v>
      </c>
      <c r="C546" s="153">
        <v>0</v>
      </c>
      <c r="D546" s="153">
        <v>0</v>
      </c>
      <c r="E546" s="153">
        <v>4125.0200000000004</v>
      </c>
      <c r="F546" s="154">
        <v>0</v>
      </c>
      <c r="G546" s="154">
        <v>0</v>
      </c>
    </row>
    <row r="547" spans="1:7" ht="14.25" x14ac:dyDescent="0.2">
      <c r="A547" s="150" t="s">
        <v>129</v>
      </c>
      <c r="B547" s="147" t="s">
        <v>130</v>
      </c>
      <c r="C547" s="148">
        <v>0</v>
      </c>
      <c r="D547" s="148">
        <v>0</v>
      </c>
      <c r="E547" s="148">
        <v>680.61</v>
      </c>
      <c r="F547" s="149">
        <v>0</v>
      </c>
      <c r="G547" s="149">
        <v>0</v>
      </c>
    </row>
    <row r="548" spans="1:7" ht="28.5" x14ac:dyDescent="0.2">
      <c r="A548" s="151" t="s">
        <v>131</v>
      </c>
      <c r="B548" s="152" t="s">
        <v>132</v>
      </c>
      <c r="C548" s="153">
        <v>0</v>
      </c>
      <c r="D548" s="153">
        <v>0</v>
      </c>
      <c r="E548" s="153">
        <v>680.61</v>
      </c>
      <c r="F548" s="154">
        <v>0</v>
      </c>
      <c r="G548" s="154">
        <v>0</v>
      </c>
    </row>
    <row r="549" spans="1:7" ht="14.25" x14ac:dyDescent="0.2">
      <c r="A549" s="150" t="s">
        <v>133</v>
      </c>
      <c r="B549" s="147" t="s">
        <v>134</v>
      </c>
      <c r="C549" s="148">
        <v>0</v>
      </c>
      <c r="D549" s="148">
        <v>0</v>
      </c>
      <c r="E549" s="148">
        <v>12972.7</v>
      </c>
      <c r="F549" s="149">
        <v>0</v>
      </c>
      <c r="G549" s="149">
        <v>0</v>
      </c>
    </row>
    <row r="550" spans="1:7" ht="14.25" x14ac:dyDescent="0.2">
      <c r="A550" s="150" t="s">
        <v>135</v>
      </c>
      <c r="B550" s="147" t="s">
        <v>136</v>
      </c>
      <c r="C550" s="148">
        <v>0</v>
      </c>
      <c r="D550" s="148">
        <v>0</v>
      </c>
      <c r="E550" s="148">
        <v>639.16</v>
      </c>
      <c r="F550" s="149">
        <v>0</v>
      </c>
      <c r="G550" s="149">
        <v>0</v>
      </c>
    </row>
    <row r="551" spans="1:7" ht="14.25" x14ac:dyDescent="0.2">
      <c r="A551" s="151" t="s">
        <v>137</v>
      </c>
      <c r="B551" s="152" t="s">
        <v>138</v>
      </c>
      <c r="C551" s="153">
        <v>0</v>
      </c>
      <c r="D551" s="153">
        <v>0</v>
      </c>
      <c r="E551" s="153">
        <v>605.98</v>
      </c>
      <c r="F551" s="154">
        <v>0</v>
      </c>
      <c r="G551" s="154">
        <v>0</v>
      </c>
    </row>
    <row r="552" spans="1:7" ht="28.5" x14ac:dyDescent="0.2">
      <c r="A552" s="151" t="s">
        <v>139</v>
      </c>
      <c r="B552" s="152" t="s">
        <v>140</v>
      </c>
      <c r="C552" s="153">
        <v>0</v>
      </c>
      <c r="D552" s="153">
        <v>0</v>
      </c>
      <c r="E552" s="153">
        <v>33.18</v>
      </c>
      <c r="F552" s="154">
        <v>0</v>
      </c>
      <c r="G552" s="154">
        <v>0</v>
      </c>
    </row>
    <row r="553" spans="1:7" ht="14.25" x14ac:dyDescent="0.2">
      <c r="A553" s="150" t="s">
        <v>152</v>
      </c>
      <c r="B553" s="147" t="s">
        <v>153</v>
      </c>
      <c r="C553" s="148">
        <v>0</v>
      </c>
      <c r="D553" s="148">
        <v>0</v>
      </c>
      <c r="E553" s="148">
        <v>12333.54</v>
      </c>
      <c r="F553" s="149">
        <v>0</v>
      </c>
      <c r="G553" s="149">
        <v>0</v>
      </c>
    </row>
    <row r="554" spans="1:7" ht="14.25" x14ac:dyDescent="0.2">
      <c r="A554" s="151" t="s">
        <v>154</v>
      </c>
      <c r="B554" s="152" t="s">
        <v>155</v>
      </c>
      <c r="C554" s="153">
        <v>0</v>
      </c>
      <c r="D554" s="153">
        <v>0</v>
      </c>
      <c r="E554" s="153">
        <v>159.9</v>
      </c>
      <c r="F554" s="154">
        <v>0</v>
      </c>
      <c r="G554" s="154">
        <v>0</v>
      </c>
    </row>
    <row r="555" spans="1:7" ht="14.25" x14ac:dyDescent="0.2">
      <c r="A555" s="151" t="s">
        <v>162</v>
      </c>
      <c r="B555" s="152" t="s">
        <v>163</v>
      </c>
      <c r="C555" s="153">
        <v>0</v>
      </c>
      <c r="D555" s="153">
        <v>0</v>
      </c>
      <c r="E555" s="153">
        <v>178.44</v>
      </c>
      <c r="F555" s="154">
        <v>0</v>
      </c>
      <c r="G555" s="154">
        <v>0</v>
      </c>
    </row>
    <row r="556" spans="1:7" ht="14.25" x14ac:dyDescent="0.2">
      <c r="A556" s="151" t="s">
        <v>168</v>
      </c>
      <c r="B556" s="152" t="s">
        <v>169</v>
      </c>
      <c r="C556" s="153">
        <v>0</v>
      </c>
      <c r="D556" s="153">
        <v>0</v>
      </c>
      <c r="E556" s="153">
        <v>11995.2</v>
      </c>
      <c r="F556" s="154">
        <v>0</v>
      </c>
      <c r="G556" s="154">
        <v>0</v>
      </c>
    </row>
    <row r="557" spans="1:7" ht="28.5" x14ac:dyDescent="0.2">
      <c r="A557" s="150" t="s">
        <v>201</v>
      </c>
      <c r="B557" s="147" t="s">
        <v>202</v>
      </c>
      <c r="C557" s="148">
        <v>0</v>
      </c>
      <c r="D557" s="148">
        <v>0</v>
      </c>
      <c r="E557" s="148">
        <v>85563.89</v>
      </c>
      <c r="F557" s="149">
        <v>0</v>
      </c>
      <c r="G557" s="149">
        <v>0</v>
      </c>
    </row>
    <row r="558" spans="1:7" ht="14.25" x14ac:dyDescent="0.2">
      <c r="A558" s="150" t="s">
        <v>203</v>
      </c>
      <c r="B558" s="147" t="s">
        <v>204</v>
      </c>
      <c r="C558" s="148">
        <v>0</v>
      </c>
      <c r="D558" s="148">
        <v>0</v>
      </c>
      <c r="E558" s="148">
        <v>85563.89</v>
      </c>
      <c r="F558" s="149">
        <v>0</v>
      </c>
      <c r="G558" s="149">
        <v>0</v>
      </c>
    </row>
    <row r="559" spans="1:7" ht="14.25" x14ac:dyDescent="0.2">
      <c r="A559" s="151" t="s">
        <v>207</v>
      </c>
      <c r="B559" s="152" t="s">
        <v>208</v>
      </c>
      <c r="C559" s="153">
        <v>0</v>
      </c>
      <c r="D559" s="153">
        <v>0</v>
      </c>
      <c r="E559" s="153">
        <v>85563.89</v>
      </c>
      <c r="F559" s="154">
        <v>0</v>
      </c>
      <c r="G559" s="154">
        <v>0</v>
      </c>
    </row>
    <row r="560" spans="1:7" ht="14.25" x14ac:dyDescent="0.2">
      <c r="A560" s="146" t="s">
        <v>228</v>
      </c>
      <c r="B560" s="147" t="s">
        <v>2</v>
      </c>
      <c r="C560" s="148">
        <v>0</v>
      </c>
      <c r="D560" s="148">
        <v>0</v>
      </c>
      <c r="E560" s="148">
        <v>12654.91</v>
      </c>
      <c r="F560" s="149">
        <v>0</v>
      </c>
      <c r="G560" s="149">
        <v>0</v>
      </c>
    </row>
    <row r="561" spans="1:7" ht="28.5" x14ac:dyDescent="0.2">
      <c r="A561" s="150" t="s">
        <v>235</v>
      </c>
      <c r="B561" s="147" t="s">
        <v>236</v>
      </c>
      <c r="C561" s="148">
        <v>0</v>
      </c>
      <c r="D561" s="148">
        <v>0</v>
      </c>
      <c r="E561" s="148">
        <v>12654.91</v>
      </c>
      <c r="F561" s="149">
        <v>0</v>
      </c>
      <c r="G561" s="149">
        <v>0</v>
      </c>
    </row>
    <row r="562" spans="1:7" ht="14.25" x14ac:dyDescent="0.2">
      <c r="A562" s="150" t="s">
        <v>237</v>
      </c>
      <c r="B562" s="147" t="s">
        <v>238</v>
      </c>
      <c r="C562" s="148">
        <v>0</v>
      </c>
      <c r="D562" s="148">
        <v>0</v>
      </c>
      <c r="E562" s="148">
        <v>12654.91</v>
      </c>
      <c r="F562" s="149">
        <v>0</v>
      </c>
      <c r="G562" s="149">
        <v>0</v>
      </c>
    </row>
    <row r="563" spans="1:7" ht="14.25" x14ac:dyDescent="0.2">
      <c r="A563" s="151" t="s">
        <v>245</v>
      </c>
      <c r="B563" s="152" t="s">
        <v>246</v>
      </c>
      <c r="C563" s="153">
        <v>0</v>
      </c>
      <c r="D563" s="153">
        <v>0</v>
      </c>
      <c r="E563" s="153">
        <v>12654.91</v>
      </c>
      <c r="F563" s="154">
        <v>0</v>
      </c>
      <c r="G563" s="154">
        <v>0</v>
      </c>
    </row>
    <row r="564" spans="1:7" ht="14.25" x14ac:dyDescent="0.2">
      <c r="A564" s="138" t="s">
        <v>294</v>
      </c>
      <c r="B564" s="139" t="s">
        <v>295</v>
      </c>
      <c r="C564" s="140">
        <v>184816.37</v>
      </c>
      <c r="D564" s="140">
        <v>516729</v>
      </c>
      <c r="E564" s="140">
        <v>63891.74</v>
      </c>
      <c r="F564" s="141">
        <v>34.570390057980255</v>
      </c>
      <c r="G564" s="141">
        <v>12.36465149043309</v>
      </c>
    </row>
    <row r="565" spans="1:7" ht="14.25" x14ac:dyDescent="0.2">
      <c r="A565" s="142" t="s">
        <v>116</v>
      </c>
      <c r="B565" s="143" t="s">
        <v>269</v>
      </c>
      <c r="C565" s="144">
        <v>8782.19</v>
      </c>
      <c r="D565" s="144">
        <v>23135</v>
      </c>
      <c r="E565" s="144">
        <v>4914.33</v>
      </c>
      <c r="F565" s="145">
        <v>55.957910270672805</v>
      </c>
      <c r="G565" s="145">
        <v>21.241971039550464</v>
      </c>
    </row>
    <row r="566" spans="1:7" ht="14.25" x14ac:dyDescent="0.2">
      <c r="A566" s="146" t="s">
        <v>114</v>
      </c>
      <c r="B566" s="147" t="s">
        <v>115</v>
      </c>
      <c r="C566" s="148">
        <v>8514.44</v>
      </c>
      <c r="D566" s="148">
        <v>23135</v>
      </c>
      <c r="E566" s="148">
        <v>4914.33</v>
      </c>
      <c r="F566" s="149">
        <v>57.717595050291031</v>
      </c>
      <c r="G566" s="149">
        <v>21.241971039550464</v>
      </c>
    </row>
    <row r="567" spans="1:7" ht="14.25" x14ac:dyDescent="0.2">
      <c r="A567" s="150" t="s">
        <v>116</v>
      </c>
      <c r="B567" s="147" t="s">
        <v>117</v>
      </c>
      <c r="C567" s="148">
        <v>7563.36</v>
      </c>
      <c r="D567" s="148">
        <v>16227</v>
      </c>
      <c r="E567" s="148">
        <v>4023.62</v>
      </c>
      <c r="F567" s="149">
        <v>53.198842842334628</v>
      </c>
      <c r="G567" s="149">
        <v>24.795834103654403</v>
      </c>
    </row>
    <row r="568" spans="1:7" ht="14.25" x14ac:dyDescent="0.2">
      <c r="A568" s="150" t="s">
        <v>118</v>
      </c>
      <c r="B568" s="147" t="s">
        <v>119</v>
      </c>
      <c r="C568" s="148">
        <v>6363.92</v>
      </c>
      <c r="D568" s="148">
        <v>13760</v>
      </c>
      <c r="E568" s="148">
        <v>3453.79</v>
      </c>
      <c r="F568" s="149">
        <v>54.271423902248927</v>
      </c>
      <c r="G568" s="149">
        <v>25.100218023255813</v>
      </c>
    </row>
    <row r="569" spans="1:7" ht="14.25" x14ac:dyDescent="0.2">
      <c r="A569" s="151" t="s">
        <v>120</v>
      </c>
      <c r="B569" s="152" t="s">
        <v>121</v>
      </c>
      <c r="C569" s="153">
        <v>6363.92</v>
      </c>
      <c r="D569" s="153">
        <v>13760</v>
      </c>
      <c r="E569" s="153">
        <v>3453.79</v>
      </c>
      <c r="F569" s="154">
        <v>54.271423902248927</v>
      </c>
      <c r="G569" s="154">
        <v>25.100218023255813</v>
      </c>
    </row>
    <row r="570" spans="1:7" ht="14.25" x14ac:dyDescent="0.2">
      <c r="A570" s="150" t="s">
        <v>126</v>
      </c>
      <c r="B570" s="147" t="s">
        <v>127</v>
      </c>
      <c r="C570" s="148">
        <v>149.4</v>
      </c>
      <c r="D570" s="148">
        <v>240</v>
      </c>
      <c r="E570" s="148">
        <v>0</v>
      </c>
      <c r="F570" s="149">
        <v>0</v>
      </c>
      <c r="G570" s="149">
        <v>0</v>
      </c>
    </row>
    <row r="571" spans="1:7" ht="14.25" x14ac:dyDescent="0.2">
      <c r="A571" s="151" t="s">
        <v>128</v>
      </c>
      <c r="B571" s="152" t="s">
        <v>127</v>
      </c>
      <c r="C571" s="153">
        <v>149.4</v>
      </c>
      <c r="D571" s="153">
        <v>240</v>
      </c>
      <c r="E571" s="153">
        <v>0</v>
      </c>
      <c r="F571" s="154">
        <v>0</v>
      </c>
      <c r="G571" s="154">
        <v>0</v>
      </c>
    </row>
    <row r="572" spans="1:7" ht="14.25" x14ac:dyDescent="0.2">
      <c r="A572" s="150" t="s">
        <v>129</v>
      </c>
      <c r="B572" s="147" t="s">
        <v>130</v>
      </c>
      <c r="C572" s="148">
        <v>1050.04</v>
      </c>
      <c r="D572" s="148">
        <v>2227</v>
      </c>
      <c r="E572" s="148">
        <v>569.83000000000004</v>
      </c>
      <c r="F572" s="149">
        <v>54.267456477848462</v>
      </c>
      <c r="G572" s="149">
        <v>25.587337224966323</v>
      </c>
    </row>
    <row r="573" spans="1:7" ht="28.5" x14ac:dyDescent="0.2">
      <c r="A573" s="151" t="s">
        <v>131</v>
      </c>
      <c r="B573" s="152" t="s">
        <v>132</v>
      </c>
      <c r="C573" s="153">
        <v>1050.04</v>
      </c>
      <c r="D573" s="153">
        <v>2227</v>
      </c>
      <c r="E573" s="153">
        <v>569.83000000000004</v>
      </c>
      <c r="F573" s="154">
        <v>54.267456477848462</v>
      </c>
      <c r="G573" s="154">
        <v>25.587337224966323</v>
      </c>
    </row>
    <row r="574" spans="1:7" ht="14.25" x14ac:dyDescent="0.2">
      <c r="A574" s="150" t="s">
        <v>133</v>
      </c>
      <c r="B574" s="147" t="s">
        <v>134</v>
      </c>
      <c r="C574" s="148">
        <v>948.45</v>
      </c>
      <c r="D574" s="148">
        <v>6908</v>
      </c>
      <c r="E574" s="148">
        <v>890.71</v>
      </c>
      <c r="F574" s="149">
        <v>93.912172491960561</v>
      </c>
      <c r="G574" s="149">
        <v>12.893891140706428</v>
      </c>
    </row>
    <row r="575" spans="1:7" ht="14.25" x14ac:dyDescent="0.2">
      <c r="A575" s="150" t="s">
        <v>135</v>
      </c>
      <c r="B575" s="147" t="s">
        <v>136</v>
      </c>
      <c r="C575" s="148">
        <v>384.99</v>
      </c>
      <c r="D575" s="148">
        <v>260</v>
      </c>
      <c r="E575" s="148">
        <v>270.82</v>
      </c>
      <c r="F575" s="149">
        <v>70.344684277513707</v>
      </c>
      <c r="G575" s="149">
        <v>104.16153846153846</v>
      </c>
    </row>
    <row r="576" spans="1:7" ht="14.25" x14ac:dyDescent="0.2">
      <c r="A576" s="151" t="s">
        <v>137</v>
      </c>
      <c r="B576" s="152" t="s">
        <v>138</v>
      </c>
      <c r="C576" s="153">
        <v>28.5</v>
      </c>
      <c r="D576" s="153">
        <v>0</v>
      </c>
      <c r="E576" s="153">
        <v>56.23</v>
      </c>
      <c r="F576" s="154">
        <v>197.29824561403507</v>
      </c>
      <c r="G576" s="154">
        <v>0</v>
      </c>
    </row>
    <row r="577" spans="1:7" ht="28.5" x14ac:dyDescent="0.2">
      <c r="A577" s="151" t="s">
        <v>139</v>
      </c>
      <c r="B577" s="152" t="s">
        <v>140</v>
      </c>
      <c r="C577" s="153">
        <v>56.49</v>
      </c>
      <c r="D577" s="153">
        <v>80</v>
      </c>
      <c r="E577" s="153">
        <v>46.34</v>
      </c>
      <c r="F577" s="154">
        <v>82.032218091697644</v>
      </c>
      <c r="G577" s="154">
        <v>57.924999999999997</v>
      </c>
    </row>
    <row r="578" spans="1:7" ht="14.25" x14ac:dyDescent="0.2">
      <c r="A578" s="151" t="s">
        <v>141</v>
      </c>
      <c r="B578" s="152" t="s">
        <v>142</v>
      </c>
      <c r="C578" s="153">
        <v>300</v>
      </c>
      <c r="D578" s="153">
        <v>180</v>
      </c>
      <c r="E578" s="153">
        <v>168.25</v>
      </c>
      <c r="F578" s="154">
        <v>56.083333333333336</v>
      </c>
      <c r="G578" s="154">
        <v>93.472222222222229</v>
      </c>
    </row>
    <row r="579" spans="1:7" ht="14.25" x14ac:dyDescent="0.2">
      <c r="A579" s="150" t="s">
        <v>143</v>
      </c>
      <c r="B579" s="147" t="s">
        <v>144</v>
      </c>
      <c r="C579" s="148">
        <v>77.02</v>
      </c>
      <c r="D579" s="148">
        <v>0</v>
      </c>
      <c r="E579" s="148">
        <v>54.88</v>
      </c>
      <c r="F579" s="149">
        <v>71.254219683199167</v>
      </c>
      <c r="G579" s="149">
        <v>0</v>
      </c>
    </row>
    <row r="580" spans="1:7" ht="28.5" x14ac:dyDescent="0.2">
      <c r="A580" s="151" t="s">
        <v>145</v>
      </c>
      <c r="B580" s="152" t="s">
        <v>146</v>
      </c>
      <c r="C580" s="153">
        <v>1.24</v>
      </c>
      <c r="D580" s="153">
        <v>0</v>
      </c>
      <c r="E580" s="153">
        <v>0</v>
      </c>
      <c r="F580" s="154">
        <v>0</v>
      </c>
      <c r="G580" s="154">
        <v>0</v>
      </c>
    </row>
    <row r="581" spans="1:7" ht="14.25" x14ac:dyDescent="0.2">
      <c r="A581" s="151" t="s">
        <v>149</v>
      </c>
      <c r="B581" s="152" t="s">
        <v>150</v>
      </c>
      <c r="C581" s="153">
        <v>75.78</v>
      </c>
      <c r="D581" s="153">
        <v>0</v>
      </c>
      <c r="E581" s="153">
        <v>54.88</v>
      </c>
      <c r="F581" s="154">
        <v>72.42016363156506</v>
      </c>
      <c r="G581" s="154">
        <v>0</v>
      </c>
    </row>
    <row r="582" spans="1:7" ht="14.25" x14ac:dyDescent="0.2">
      <c r="A582" s="150" t="s">
        <v>152</v>
      </c>
      <c r="B582" s="147" t="s">
        <v>153</v>
      </c>
      <c r="C582" s="148">
        <v>268.13</v>
      </c>
      <c r="D582" s="148">
        <v>6648</v>
      </c>
      <c r="E582" s="148">
        <v>314.24</v>
      </c>
      <c r="F582" s="149">
        <v>117.19688210942454</v>
      </c>
      <c r="G582" s="149">
        <v>4.7268351383874849</v>
      </c>
    </row>
    <row r="583" spans="1:7" ht="14.25" x14ac:dyDescent="0.2">
      <c r="A583" s="151" t="s">
        <v>158</v>
      </c>
      <c r="B583" s="152" t="s">
        <v>159</v>
      </c>
      <c r="C583" s="153">
        <v>0</v>
      </c>
      <c r="D583" s="153">
        <v>0</v>
      </c>
      <c r="E583" s="153">
        <v>198.38</v>
      </c>
      <c r="F583" s="154">
        <v>0</v>
      </c>
      <c r="G583" s="154">
        <v>0</v>
      </c>
    </row>
    <row r="584" spans="1:7" ht="14.25" x14ac:dyDescent="0.2">
      <c r="A584" s="151" t="s">
        <v>166</v>
      </c>
      <c r="B584" s="152" t="s">
        <v>167</v>
      </c>
      <c r="C584" s="153">
        <v>225</v>
      </c>
      <c r="D584" s="153">
        <v>1125</v>
      </c>
      <c r="E584" s="153">
        <v>0</v>
      </c>
      <c r="F584" s="154">
        <v>0</v>
      </c>
      <c r="G584" s="154">
        <v>0</v>
      </c>
    </row>
    <row r="585" spans="1:7" ht="14.25" x14ac:dyDescent="0.2">
      <c r="A585" s="151" t="s">
        <v>170</v>
      </c>
      <c r="B585" s="152" t="s">
        <v>171</v>
      </c>
      <c r="C585" s="153">
        <v>43.13</v>
      </c>
      <c r="D585" s="153">
        <v>5523</v>
      </c>
      <c r="E585" s="153">
        <v>115.86</v>
      </c>
      <c r="F585" s="154">
        <v>268.62972408996058</v>
      </c>
      <c r="G585" s="154">
        <v>2.0977729494839763</v>
      </c>
    </row>
    <row r="586" spans="1:7" ht="42.75" x14ac:dyDescent="0.2">
      <c r="A586" s="150" t="s">
        <v>172</v>
      </c>
      <c r="B586" s="147" t="s">
        <v>173</v>
      </c>
      <c r="C586" s="148">
        <v>218.31</v>
      </c>
      <c r="D586" s="148">
        <v>0</v>
      </c>
      <c r="E586" s="148">
        <v>250.77</v>
      </c>
      <c r="F586" s="149">
        <v>114.86876460079704</v>
      </c>
      <c r="G586" s="149">
        <v>0</v>
      </c>
    </row>
    <row r="587" spans="1:7" ht="28.5" x14ac:dyDescent="0.2">
      <c r="A587" s="151" t="s">
        <v>174</v>
      </c>
      <c r="B587" s="152" t="s">
        <v>175</v>
      </c>
      <c r="C587" s="153">
        <v>218.31</v>
      </c>
      <c r="D587" s="153">
        <v>0</v>
      </c>
      <c r="E587" s="153">
        <v>250.77</v>
      </c>
      <c r="F587" s="154">
        <v>114.86876460079704</v>
      </c>
      <c r="G587" s="154">
        <v>0</v>
      </c>
    </row>
    <row r="588" spans="1:7" ht="14.25" x14ac:dyDescent="0.2">
      <c r="A588" s="150" t="s">
        <v>191</v>
      </c>
      <c r="B588" s="147" t="s">
        <v>192</v>
      </c>
      <c r="C588" s="148">
        <v>2.63</v>
      </c>
      <c r="D588" s="148">
        <v>0</v>
      </c>
      <c r="E588" s="148">
        <v>0</v>
      </c>
      <c r="F588" s="149">
        <v>0</v>
      </c>
      <c r="G588" s="149">
        <v>0</v>
      </c>
    </row>
    <row r="589" spans="1:7" ht="14.25" x14ac:dyDescent="0.2">
      <c r="A589" s="150" t="s">
        <v>193</v>
      </c>
      <c r="B589" s="147" t="s">
        <v>194</v>
      </c>
      <c r="C589" s="148">
        <v>2.63</v>
      </c>
      <c r="D589" s="148">
        <v>0</v>
      </c>
      <c r="E589" s="148">
        <v>0</v>
      </c>
      <c r="F589" s="149">
        <v>0</v>
      </c>
      <c r="G589" s="149">
        <v>0</v>
      </c>
    </row>
    <row r="590" spans="1:7" ht="28.5" x14ac:dyDescent="0.2">
      <c r="A590" s="151" t="s">
        <v>195</v>
      </c>
      <c r="B590" s="152" t="s">
        <v>196</v>
      </c>
      <c r="C590" s="153">
        <v>2.63</v>
      </c>
      <c r="D590" s="153">
        <v>0</v>
      </c>
      <c r="E590" s="153">
        <v>0</v>
      </c>
      <c r="F590" s="154">
        <v>0</v>
      </c>
      <c r="G590" s="154">
        <v>0</v>
      </c>
    </row>
    <row r="591" spans="1:7" ht="14.25" x14ac:dyDescent="0.2">
      <c r="A591" s="146" t="s">
        <v>228</v>
      </c>
      <c r="B591" s="147" t="s">
        <v>2</v>
      </c>
      <c r="C591" s="148">
        <v>267.75</v>
      </c>
      <c r="D591" s="148">
        <v>0</v>
      </c>
      <c r="E591" s="148">
        <v>0</v>
      </c>
      <c r="F591" s="149">
        <v>0</v>
      </c>
      <c r="G591" s="149">
        <v>0</v>
      </c>
    </row>
    <row r="592" spans="1:7" ht="28.5" x14ac:dyDescent="0.2">
      <c r="A592" s="150" t="s">
        <v>235</v>
      </c>
      <c r="B592" s="147" t="s">
        <v>236</v>
      </c>
      <c r="C592" s="148">
        <v>267.75</v>
      </c>
      <c r="D592" s="148">
        <v>0</v>
      </c>
      <c r="E592" s="148">
        <v>0</v>
      </c>
      <c r="F592" s="149">
        <v>0</v>
      </c>
      <c r="G592" s="149">
        <v>0</v>
      </c>
    </row>
    <row r="593" spans="1:7" ht="14.25" x14ac:dyDescent="0.2">
      <c r="A593" s="150" t="s">
        <v>237</v>
      </c>
      <c r="B593" s="147" t="s">
        <v>238</v>
      </c>
      <c r="C593" s="148">
        <v>267.75</v>
      </c>
      <c r="D593" s="148">
        <v>0</v>
      </c>
      <c r="E593" s="148">
        <v>0</v>
      </c>
      <c r="F593" s="149">
        <v>0</v>
      </c>
      <c r="G593" s="149">
        <v>0</v>
      </c>
    </row>
    <row r="594" spans="1:7" ht="14.25" x14ac:dyDescent="0.2">
      <c r="A594" s="151" t="s">
        <v>239</v>
      </c>
      <c r="B594" s="152" t="s">
        <v>240</v>
      </c>
      <c r="C594" s="153">
        <v>267.75</v>
      </c>
      <c r="D594" s="153">
        <v>0</v>
      </c>
      <c r="E594" s="153">
        <v>0</v>
      </c>
      <c r="F594" s="154">
        <v>0</v>
      </c>
      <c r="G594" s="154">
        <v>0</v>
      </c>
    </row>
    <row r="595" spans="1:7" ht="14.25" x14ac:dyDescent="0.2">
      <c r="A595" s="142" t="s">
        <v>362</v>
      </c>
      <c r="B595" s="143" t="s">
        <v>363</v>
      </c>
      <c r="C595" s="144">
        <v>0</v>
      </c>
      <c r="D595" s="144">
        <v>0</v>
      </c>
      <c r="E595" s="144">
        <v>4914.42</v>
      </c>
      <c r="F595" s="145">
        <v>0</v>
      </c>
      <c r="G595" s="145">
        <v>0</v>
      </c>
    </row>
    <row r="596" spans="1:7" ht="14.25" x14ac:dyDescent="0.2">
      <c r="A596" s="146" t="s">
        <v>114</v>
      </c>
      <c r="B596" s="147" t="s">
        <v>115</v>
      </c>
      <c r="C596" s="148">
        <v>0</v>
      </c>
      <c r="D596" s="148">
        <v>0</v>
      </c>
      <c r="E596" s="148">
        <v>4914.42</v>
      </c>
      <c r="F596" s="149">
        <v>0</v>
      </c>
      <c r="G596" s="149">
        <v>0</v>
      </c>
    </row>
    <row r="597" spans="1:7" ht="14.25" x14ac:dyDescent="0.2">
      <c r="A597" s="150" t="s">
        <v>116</v>
      </c>
      <c r="B597" s="147" t="s">
        <v>117</v>
      </c>
      <c r="C597" s="148">
        <v>0</v>
      </c>
      <c r="D597" s="148">
        <v>0</v>
      </c>
      <c r="E597" s="148">
        <v>4023.67</v>
      </c>
      <c r="F597" s="149">
        <v>0</v>
      </c>
      <c r="G597" s="149">
        <v>0</v>
      </c>
    </row>
    <row r="598" spans="1:7" ht="14.25" x14ac:dyDescent="0.2">
      <c r="A598" s="150" t="s">
        <v>118</v>
      </c>
      <c r="B598" s="147" t="s">
        <v>119</v>
      </c>
      <c r="C598" s="148">
        <v>0</v>
      </c>
      <c r="D598" s="148">
        <v>0</v>
      </c>
      <c r="E598" s="148">
        <v>3453.78</v>
      </c>
      <c r="F598" s="149">
        <v>0</v>
      </c>
      <c r="G598" s="149">
        <v>0</v>
      </c>
    </row>
    <row r="599" spans="1:7" ht="14.25" x14ac:dyDescent="0.2">
      <c r="A599" s="151" t="s">
        <v>120</v>
      </c>
      <c r="B599" s="152" t="s">
        <v>121</v>
      </c>
      <c r="C599" s="153">
        <v>0</v>
      </c>
      <c r="D599" s="153">
        <v>0</v>
      </c>
      <c r="E599" s="153">
        <v>3453.78</v>
      </c>
      <c r="F599" s="154">
        <v>0</v>
      </c>
      <c r="G599" s="154">
        <v>0</v>
      </c>
    </row>
    <row r="600" spans="1:7" ht="14.25" x14ac:dyDescent="0.2">
      <c r="A600" s="150" t="s">
        <v>129</v>
      </c>
      <c r="B600" s="147" t="s">
        <v>130</v>
      </c>
      <c r="C600" s="148">
        <v>0</v>
      </c>
      <c r="D600" s="148">
        <v>0</v>
      </c>
      <c r="E600" s="148">
        <v>569.89</v>
      </c>
      <c r="F600" s="149">
        <v>0</v>
      </c>
      <c r="G600" s="149">
        <v>0</v>
      </c>
    </row>
    <row r="601" spans="1:7" ht="28.5" x14ac:dyDescent="0.2">
      <c r="A601" s="151" t="s">
        <v>131</v>
      </c>
      <c r="B601" s="152" t="s">
        <v>132</v>
      </c>
      <c r="C601" s="153">
        <v>0</v>
      </c>
      <c r="D601" s="153">
        <v>0</v>
      </c>
      <c r="E601" s="153">
        <v>569.89</v>
      </c>
      <c r="F601" s="154">
        <v>0</v>
      </c>
      <c r="G601" s="154">
        <v>0</v>
      </c>
    </row>
    <row r="602" spans="1:7" ht="14.25" x14ac:dyDescent="0.2">
      <c r="A602" s="150" t="s">
        <v>133</v>
      </c>
      <c r="B602" s="147" t="s">
        <v>134</v>
      </c>
      <c r="C602" s="148">
        <v>0</v>
      </c>
      <c r="D602" s="148">
        <v>0</v>
      </c>
      <c r="E602" s="148">
        <v>890.75</v>
      </c>
      <c r="F602" s="149">
        <v>0</v>
      </c>
      <c r="G602" s="149">
        <v>0</v>
      </c>
    </row>
    <row r="603" spans="1:7" ht="14.25" x14ac:dyDescent="0.2">
      <c r="A603" s="150" t="s">
        <v>135</v>
      </c>
      <c r="B603" s="147" t="s">
        <v>136</v>
      </c>
      <c r="C603" s="148">
        <v>0</v>
      </c>
      <c r="D603" s="148">
        <v>0</v>
      </c>
      <c r="E603" s="148">
        <v>270.85000000000002</v>
      </c>
      <c r="F603" s="149">
        <v>0</v>
      </c>
      <c r="G603" s="149">
        <v>0</v>
      </c>
    </row>
    <row r="604" spans="1:7" ht="14.25" x14ac:dyDescent="0.2">
      <c r="A604" s="151" t="s">
        <v>137</v>
      </c>
      <c r="B604" s="152" t="s">
        <v>138</v>
      </c>
      <c r="C604" s="153">
        <v>0</v>
      </c>
      <c r="D604" s="153">
        <v>0</v>
      </c>
      <c r="E604" s="153">
        <v>56.24</v>
      </c>
      <c r="F604" s="154">
        <v>0</v>
      </c>
      <c r="G604" s="154">
        <v>0</v>
      </c>
    </row>
    <row r="605" spans="1:7" ht="28.5" x14ac:dyDescent="0.2">
      <c r="A605" s="151" t="s">
        <v>139</v>
      </c>
      <c r="B605" s="152" t="s">
        <v>140</v>
      </c>
      <c r="C605" s="153">
        <v>0</v>
      </c>
      <c r="D605" s="153">
        <v>0</v>
      </c>
      <c r="E605" s="153">
        <v>46.36</v>
      </c>
      <c r="F605" s="154">
        <v>0</v>
      </c>
      <c r="G605" s="154">
        <v>0</v>
      </c>
    </row>
    <row r="606" spans="1:7" ht="14.25" x14ac:dyDescent="0.2">
      <c r="A606" s="151" t="s">
        <v>141</v>
      </c>
      <c r="B606" s="152" t="s">
        <v>142</v>
      </c>
      <c r="C606" s="153">
        <v>0</v>
      </c>
      <c r="D606" s="153">
        <v>0</v>
      </c>
      <c r="E606" s="153">
        <v>168.25</v>
      </c>
      <c r="F606" s="154">
        <v>0</v>
      </c>
      <c r="G606" s="154">
        <v>0</v>
      </c>
    </row>
    <row r="607" spans="1:7" ht="14.25" x14ac:dyDescent="0.2">
      <c r="A607" s="150" t="s">
        <v>143</v>
      </c>
      <c r="B607" s="147" t="s">
        <v>144</v>
      </c>
      <c r="C607" s="148">
        <v>0</v>
      </c>
      <c r="D607" s="148">
        <v>0</v>
      </c>
      <c r="E607" s="148">
        <v>54.88</v>
      </c>
      <c r="F607" s="149">
        <v>0</v>
      </c>
      <c r="G607" s="149">
        <v>0</v>
      </c>
    </row>
    <row r="608" spans="1:7" ht="14.25" x14ac:dyDescent="0.2">
      <c r="A608" s="151" t="s">
        <v>149</v>
      </c>
      <c r="B608" s="152" t="s">
        <v>150</v>
      </c>
      <c r="C608" s="153">
        <v>0</v>
      </c>
      <c r="D608" s="153">
        <v>0</v>
      </c>
      <c r="E608" s="153">
        <v>54.88</v>
      </c>
      <c r="F608" s="154">
        <v>0</v>
      </c>
      <c r="G608" s="154">
        <v>0</v>
      </c>
    </row>
    <row r="609" spans="1:7" ht="14.25" x14ac:dyDescent="0.2">
      <c r="A609" s="150" t="s">
        <v>152</v>
      </c>
      <c r="B609" s="147" t="s">
        <v>153</v>
      </c>
      <c r="C609" s="148">
        <v>0</v>
      </c>
      <c r="D609" s="148">
        <v>0</v>
      </c>
      <c r="E609" s="148">
        <v>314.25</v>
      </c>
      <c r="F609" s="149">
        <v>0</v>
      </c>
      <c r="G609" s="149">
        <v>0</v>
      </c>
    </row>
    <row r="610" spans="1:7" ht="14.25" x14ac:dyDescent="0.2">
      <c r="A610" s="151" t="s">
        <v>158</v>
      </c>
      <c r="B610" s="152" t="s">
        <v>159</v>
      </c>
      <c r="C610" s="153">
        <v>0</v>
      </c>
      <c r="D610" s="153">
        <v>0</v>
      </c>
      <c r="E610" s="153">
        <v>198.39</v>
      </c>
      <c r="F610" s="154">
        <v>0</v>
      </c>
      <c r="G610" s="154">
        <v>0</v>
      </c>
    </row>
    <row r="611" spans="1:7" ht="14.25" x14ac:dyDescent="0.2">
      <c r="A611" s="151" t="s">
        <v>170</v>
      </c>
      <c r="B611" s="152" t="s">
        <v>171</v>
      </c>
      <c r="C611" s="153">
        <v>0</v>
      </c>
      <c r="D611" s="153">
        <v>0</v>
      </c>
      <c r="E611" s="153">
        <v>115.86</v>
      </c>
      <c r="F611" s="154">
        <v>0</v>
      </c>
      <c r="G611" s="154">
        <v>0</v>
      </c>
    </row>
    <row r="612" spans="1:7" ht="42.75" x14ac:dyDescent="0.2">
      <c r="A612" s="150" t="s">
        <v>172</v>
      </c>
      <c r="B612" s="147" t="s">
        <v>173</v>
      </c>
      <c r="C612" s="148">
        <v>0</v>
      </c>
      <c r="D612" s="148">
        <v>0</v>
      </c>
      <c r="E612" s="148">
        <v>250.77</v>
      </c>
      <c r="F612" s="149">
        <v>0</v>
      </c>
      <c r="G612" s="149">
        <v>0</v>
      </c>
    </row>
    <row r="613" spans="1:7" ht="28.5" x14ac:dyDescent="0.2">
      <c r="A613" s="151" t="s">
        <v>174</v>
      </c>
      <c r="B613" s="152" t="s">
        <v>175</v>
      </c>
      <c r="C613" s="153">
        <v>0</v>
      </c>
      <c r="D613" s="153">
        <v>0</v>
      </c>
      <c r="E613" s="153">
        <v>250.77</v>
      </c>
      <c r="F613" s="154">
        <v>0</v>
      </c>
      <c r="G613" s="154">
        <v>0</v>
      </c>
    </row>
    <row r="614" spans="1:7" ht="14.25" x14ac:dyDescent="0.2">
      <c r="A614" s="142" t="s">
        <v>273</v>
      </c>
      <c r="B614" s="143" t="s">
        <v>347</v>
      </c>
      <c r="C614" s="144">
        <v>176034.18</v>
      </c>
      <c r="D614" s="144">
        <v>493594</v>
      </c>
      <c r="E614" s="144">
        <v>0</v>
      </c>
      <c r="F614" s="145">
        <v>0</v>
      </c>
      <c r="G614" s="145">
        <v>0</v>
      </c>
    </row>
    <row r="615" spans="1:7" ht="14.25" x14ac:dyDescent="0.2">
      <c r="A615" s="146" t="s">
        <v>114</v>
      </c>
      <c r="B615" s="147" t="s">
        <v>115</v>
      </c>
      <c r="C615" s="148">
        <v>174516.93</v>
      </c>
      <c r="D615" s="148">
        <v>493594</v>
      </c>
      <c r="E615" s="148">
        <v>0</v>
      </c>
      <c r="F615" s="149">
        <v>0</v>
      </c>
      <c r="G615" s="149">
        <v>0</v>
      </c>
    </row>
    <row r="616" spans="1:7" ht="14.25" x14ac:dyDescent="0.2">
      <c r="A616" s="150" t="s">
        <v>116</v>
      </c>
      <c r="B616" s="147" t="s">
        <v>117</v>
      </c>
      <c r="C616" s="148">
        <v>45627.89</v>
      </c>
      <c r="D616" s="148">
        <v>90840</v>
      </c>
      <c r="E616" s="148">
        <v>0</v>
      </c>
      <c r="F616" s="149">
        <v>0</v>
      </c>
      <c r="G616" s="149">
        <v>0</v>
      </c>
    </row>
    <row r="617" spans="1:7" ht="14.25" x14ac:dyDescent="0.2">
      <c r="A617" s="150" t="s">
        <v>118</v>
      </c>
      <c r="B617" s="147" t="s">
        <v>119</v>
      </c>
      <c r="C617" s="148">
        <v>38831.050000000003</v>
      </c>
      <c r="D617" s="148">
        <v>77000</v>
      </c>
      <c r="E617" s="148">
        <v>0</v>
      </c>
      <c r="F617" s="149">
        <v>0</v>
      </c>
      <c r="G617" s="149">
        <v>0</v>
      </c>
    </row>
    <row r="618" spans="1:7" ht="14.25" x14ac:dyDescent="0.2">
      <c r="A618" s="151" t="s">
        <v>120</v>
      </c>
      <c r="B618" s="152" t="s">
        <v>121</v>
      </c>
      <c r="C618" s="153">
        <v>38831.050000000003</v>
      </c>
      <c r="D618" s="153">
        <v>77000</v>
      </c>
      <c r="E618" s="153">
        <v>0</v>
      </c>
      <c r="F618" s="154">
        <v>0</v>
      </c>
      <c r="G618" s="154">
        <v>0</v>
      </c>
    </row>
    <row r="619" spans="1:7" ht="14.25" x14ac:dyDescent="0.2">
      <c r="A619" s="150" t="s">
        <v>126</v>
      </c>
      <c r="B619" s="147" t="s">
        <v>127</v>
      </c>
      <c r="C619" s="148">
        <v>846.6</v>
      </c>
      <c r="D619" s="148">
        <v>1218</v>
      </c>
      <c r="E619" s="148">
        <v>0</v>
      </c>
      <c r="F619" s="149">
        <v>0</v>
      </c>
      <c r="G619" s="149">
        <v>0</v>
      </c>
    </row>
    <row r="620" spans="1:7" ht="14.25" x14ac:dyDescent="0.2">
      <c r="A620" s="151" t="s">
        <v>128</v>
      </c>
      <c r="B620" s="152" t="s">
        <v>127</v>
      </c>
      <c r="C620" s="153">
        <v>846.6</v>
      </c>
      <c r="D620" s="153">
        <v>1218</v>
      </c>
      <c r="E620" s="153">
        <v>0</v>
      </c>
      <c r="F620" s="154">
        <v>0</v>
      </c>
      <c r="G620" s="154">
        <v>0</v>
      </c>
    </row>
    <row r="621" spans="1:7" ht="14.25" x14ac:dyDescent="0.2">
      <c r="A621" s="150" t="s">
        <v>129</v>
      </c>
      <c r="B621" s="147" t="s">
        <v>130</v>
      </c>
      <c r="C621" s="148">
        <v>5950.24</v>
      </c>
      <c r="D621" s="148">
        <v>12622</v>
      </c>
      <c r="E621" s="148">
        <v>0</v>
      </c>
      <c r="F621" s="149">
        <v>0</v>
      </c>
      <c r="G621" s="149">
        <v>0</v>
      </c>
    </row>
    <row r="622" spans="1:7" ht="28.5" x14ac:dyDescent="0.2">
      <c r="A622" s="151" t="s">
        <v>131</v>
      </c>
      <c r="B622" s="152" t="s">
        <v>132</v>
      </c>
      <c r="C622" s="153">
        <v>5950.24</v>
      </c>
      <c r="D622" s="153">
        <v>12622</v>
      </c>
      <c r="E622" s="153">
        <v>0</v>
      </c>
      <c r="F622" s="154">
        <v>0</v>
      </c>
      <c r="G622" s="154">
        <v>0</v>
      </c>
    </row>
    <row r="623" spans="1:7" ht="14.25" x14ac:dyDescent="0.2">
      <c r="A623" s="150" t="s">
        <v>133</v>
      </c>
      <c r="B623" s="147" t="s">
        <v>134</v>
      </c>
      <c r="C623" s="148">
        <v>3674.45</v>
      </c>
      <c r="D623" s="148">
        <v>40622</v>
      </c>
      <c r="E623" s="148">
        <v>0</v>
      </c>
      <c r="F623" s="149">
        <v>0</v>
      </c>
      <c r="G623" s="149">
        <v>0</v>
      </c>
    </row>
    <row r="624" spans="1:7" ht="14.25" x14ac:dyDescent="0.2">
      <c r="A624" s="150" t="s">
        <v>135</v>
      </c>
      <c r="B624" s="147" t="s">
        <v>136</v>
      </c>
      <c r="C624" s="148">
        <v>481.52</v>
      </c>
      <c r="D624" s="148">
        <v>2470</v>
      </c>
      <c r="E624" s="148">
        <v>0</v>
      </c>
      <c r="F624" s="149">
        <v>0</v>
      </c>
      <c r="G624" s="149">
        <v>0</v>
      </c>
    </row>
    <row r="625" spans="1:7" ht="14.25" x14ac:dyDescent="0.2">
      <c r="A625" s="151" t="s">
        <v>137</v>
      </c>
      <c r="B625" s="152" t="s">
        <v>138</v>
      </c>
      <c r="C625" s="153">
        <v>161.5</v>
      </c>
      <c r="D625" s="153">
        <v>1000</v>
      </c>
      <c r="E625" s="153">
        <v>0</v>
      </c>
      <c r="F625" s="154">
        <v>0</v>
      </c>
      <c r="G625" s="154">
        <v>0</v>
      </c>
    </row>
    <row r="626" spans="1:7" ht="28.5" x14ac:dyDescent="0.2">
      <c r="A626" s="151" t="s">
        <v>139</v>
      </c>
      <c r="B626" s="152" t="s">
        <v>140</v>
      </c>
      <c r="C626" s="153">
        <v>320.02</v>
      </c>
      <c r="D626" s="153">
        <v>450</v>
      </c>
      <c r="E626" s="153">
        <v>0</v>
      </c>
      <c r="F626" s="154">
        <v>0</v>
      </c>
      <c r="G626" s="154">
        <v>0</v>
      </c>
    </row>
    <row r="627" spans="1:7" ht="14.25" x14ac:dyDescent="0.2">
      <c r="A627" s="151" t="s">
        <v>141</v>
      </c>
      <c r="B627" s="152" t="s">
        <v>142</v>
      </c>
      <c r="C627" s="153">
        <v>0</v>
      </c>
      <c r="D627" s="153">
        <v>1020</v>
      </c>
      <c r="E627" s="153">
        <v>0</v>
      </c>
      <c r="F627" s="154">
        <v>0</v>
      </c>
      <c r="G627" s="154">
        <v>0</v>
      </c>
    </row>
    <row r="628" spans="1:7" ht="14.25" x14ac:dyDescent="0.2">
      <c r="A628" s="150" t="s">
        <v>143</v>
      </c>
      <c r="B628" s="147" t="s">
        <v>144</v>
      </c>
      <c r="C628" s="148">
        <v>436.49</v>
      </c>
      <c r="D628" s="148">
        <v>0</v>
      </c>
      <c r="E628" s="148">
        <v>0</v>
      </c>
      <c r="F628" s="149">
        <v>0</v>
      </c>
      <c r="G628" s="149">
        <v>0</v>
      </c>
    </row>
    <row r="629" spans="1:7" ht="28.5" x14ac:dyDescent="0.2">
      <c r="A629" s="151" t="s">
        <v>145</v>
      </c>
      <c r="B629" s="152" t="s">
        <v>146</v>
      </c>
      <c r="C629" s="153">
        <v>7.04</v>
      </c>
      <c r="D629" s="153">
        <v>0</v>
      </c>
      <c r="E629" s="153">
        <v>0</v>
      </c>
      <c r="F629" s="154">
        <v>0</v>
      </c>
      <c r="G629" s="154">
        <v>0</v>
      </c>
    </row>
    <row r="630" spans="1:7" ht="14.25" x14ac:dyDescent="0.2">
      <c r="A630" s="151" t="s">
        <v>149</v>
      </c>
      <c r="B630" s="152" t="s">
        <v>150</v>
      </c>
      <c r="C630" s="153">
        <v>429.45</v>
      </c>
      <c r="D630" s="153">
        <v>0</v>
      </c>
      <c r="E630" s="153">
        <v>0</v>
      </c>
      <c r="F630" s="154">
        <v>0</v>
      </c>
      <c r="G630" s="154">
        <v>0</v>
      </c>
    </row>
    <row r="631" spans="1:7" ht="14.25" x14ac:dyDescent="0.2">
      <c r="A631" s="150" t="s">
        <v>152</v>
      </c>
      <c r="B631" s="147" t="s">
        <v>153</v>
      </c>
      <c r="C631" s="148">
        <v>1519.37</v>
      </c>
      <c r="D631" s="148">
        <v>38152</v>
      </c>
      <c r="E631" s="148">
        <v>0</v>
      </c>
      <c r="F631" s="149">
        <v>0</v>
      </c>
      <c r="G631" s="149">
        <v>0</v>
      </c>
    </row>
    <row r="632" spans="1:7" ht="14.25" x14ac:dyDescent="0.2">
      <c r="A632" s="151" t="s">
        <v>158</v>
      </c>
      <c r="B632" s="152" t="s">
        <v>159</v>
      </c>
      <c r="C632" s="153">
        <v>0</v>
      </c>
      <c r="D632" s="153">
        <v>1275</v>
      </c>
      <c r="E632" s="153">
        <v>0</v>
      </c>
      <c r="F632" s="154">
        <v>0</v>
      </c>
      <c r="G632" s="154">
        <v>0</v>
      </c>
    </row>
    <row r="633" spans="1:7" ht="14.25" x14ac:dyDescent="0.2">
      <c r="A633" s="151" t="s">
        <v>166</v>
      </c>
      <c r="B633" s="152" t="s">
        <v>167</v>
      </c>
      <c r="C633" s="153">
        <v>1275</v>
      </c>
      <c r="D633" s="153">
        <v>6375</v>
      </c>
      <c r="E633" s="153">
        <v>0</v>
      </c>
      <c r="F633" s="154">
        <v>0</v>
      </c>
      <c r="G633" s="154">
        <v>0</v>
      </c>
    </row>
    <row r="634" spans="1:7" ht="14.25" x14ac:dyDescent="0.2">
      <c r="A634" s="151" t="s">
        <v>170</v>
      </c>
      <c r="B634" s="152" t="s">
        <v>171</v>
      </c>
      <c r="C634" s="153">
        <v>244.37</v>
      </c>
      <c r="D634" s="153">
        <v>30502</v>
      </c>
      <c r="E634" s="153">
        <v>0</v>
      </c>
      <c r="F634" s="154">
        <v>0</v>
      </c>
      <c r="G634" s="154">
        <v>0</v>
      </c>
    </row>
    <row r="635" spans="1:7" ht="42.75" x14ac:dyDescent="0.2">
      <c r="A635" s="150" t="s">
        <v>172</v>
      </c>
      <c r="B635" s="147" t="s">
        <v>173</v>
      </c>
      <c r="C635" s="148">
        <v>1237.07</v>
      </c>
      <c r="D635" s="148">
        <v>0</v>
      </c>
      <c r="E635" s="148">
        <v>0</v>
      </c>
      <c r="F635" s="149">
        <v>0</v>
      </c>
      <c r="G635" s="149">
        <v>0</v>
      </c>
    </row>
    <row r="636" spans="1:7" ht="28.5" x14ac:dyDescent="0.2">
      <c r="A636" s="151" t="s">
        <v>174</v>
      </c>
      <c r="B636" s="152" t="s">
        <v>175</v>
      </c>
      <c r="C636" s="153">
        <v>1237.07</v>
      </c>
      <c r="D636" s="153">
        <v>0</v>
      </c>
      <c r="E636" s="153">
        <v>0</v>
      </c>
      <c r="F636" s="154">
        <v>0</v>
      </c>
      <c r="G636" s="154">
        <v>0</v>
      </c>
    </row>
    <row r="637" spans="1:7" ht="14.25" x14ac:dyDescent="0.2">
      <c r="A637" s="150" t="s">
        <v>191</v>
      </c>
      <c r="B637" s="147" t="s">
        <v>192</v>
      </c>
      <c r="C637" s="148">
        <v>14.87</v>
      </c>
      <c r="D637" s="148">
        <v>100</v>
      </c>
      <c r="E637" s="148">
        <v>0</v>
      </c>
      <c r="F637" s="149">
        <v>0</v>
      </c>
      <c r="G637" s="149">
        <v>0</v>
      </c>
    </row>
    <row r="638" spans="1:7" ht="14.25" x14ac:dyDescent="0.2">
      <c r="A638" s="150" t="s">
        <v>193</v>
      </c>
      <c r="B638" s="147" t="s">
        <v>194</v>
      </c>
      <c r="C638" s="148">
        <v>14.87</v>
      </c>
      <c r="D638" s="148">
        <v>100</v>
      </c>
      <c r="E638" s="148">
        <v>0</v>
      </c>
      <c r="F638" s="149">
        <v>0</v>
      </c>
      <c r="G638" s="149">
        <v>0</v>
      </c>
    </row>
    <row r="639" spans="1:7" ht="28.5" x14ac:dyDescent="0.2">
      <c r="A639" s="151" t="s">
        <v>195</v>
      </c>
      <c r="B639" s="152" t="s">
        <v>196</v>
      </c>
      <c r="C639" s="153">
        <v>14.87</v>
      </c>
      <c r="D639" s="153">
        <v>100</v>
      </c>
      <c r="E639" s="153">
        <v>0</v>
      </c>
      <c r="F639" s="154">
        <v>0</v>
      </c>
      <c r="G639" s="154">
        <v>0</v>
      </c>
    </row>
    <row r="640" spans="1:7" ht="28.5" x14ac:dyDescent="0.2">
      <c r="A640" s="150" t="s">
        <v>201</v>
      </c>
      <c r="B640" s="147" t="s">
        <v>202</v>
      </c>
      <c r="C640" s="148">
        <v>110205.72</v>
      </c>
      <c r="D640" s="148">
        <v>306392</v>
      </c>
      <c r="E640" s="148">
        <v>0</v>
      </c>
      <c r="F640" s="149">
        <v>0</v>
      </c>
      <c r="G640" s="149">
        <v>0</v>
      </c>
    </row>
    <row r="641" spans="1:7" ht="14.25" x14ac:dyDescent="0.2">
      <c r="A641" s="150" t="s">
        <v>203</v>
      </c>
      <c r="B641" s="147" t="s">
        <v>204</v>
      </c>
      <c r="C641" s="148">
        <v>97601.35</v>
      </c>
      <c r="D641" s="148">
        <v>236071</v>
      </c>
      <c r="E641" s="148">
        <v>0</v>
      </c>
      <c r="F641" s="149">
        <v>0</v>
      </c>
      <c r="G641" s="149">
        <v>0</v>
      </c>
    </row>
    <row r="642" spans="1:7" ht="14.25" x14ac:dyDescent="0.2">
      <c r="A642" s="151" t="s">
        <v>205</v>
      </c>
      <c r="B642" s="152" t="s">
        <v>206</v>
      </c>
      <c r="C642" s="153">
        <v>25231.279999999999</v>
      </c>
      <c r="D642" s="153">
        <v>117503</v>
      </c>
      <c r="E642" s="153">
        <v>0</v>
      </c>
      <c r="F642" s="154">
        <v>0</v>
      </c>
      <c r="G642" s="154">
        <v>0</v>
      </c>
    </row>
    <row r="643" spans="1:7" ht="14.25" x14ac:dyDescent="0.2">
      <c r="A643" s="151" t="s">
        <v>207</v>
      </c>
      <c r="B643" s="152" t="s">
        <v>208</v>
      </c>
      <c r="C643" s="153">
        <v>72370.070000000007</v>
      </c>
      <c r="D643" s="153">
        <v>118568</v>
      </c>
      <c r="E643" s="153">
        <v>0</v>
      </c>
      <c r="F643" s="154">
        <v>0</v>
      </c>
      <c r="G643" s="154">
        <v>0</v>
      </c>
    </row>
    <row r="644" spans="1:7" ht="14.25" x14ac:dyDescent="0.2">
      <c r="A644" s="150" t="s">
        <v>209</v>
      </c>
      <c r="B644" s="147" t="s">
        <v>210</v>
      </c>
      <c r="C644" s="148">
        <v>12604.37</v>
      </c>
      <c r="D644" s="148">
        <v>0</v>
      </c>
      <c r="E644" s="148">
        <v>0</v>
      </c>
      <c r="F644" s="149">
        <v>0</v>
      </c>
      <c r="G644" s="149">
        <v>0</v>
      </c>
    </row>
    <row r="645" spans="1:7" ht="28.5" x14ac:dyDescent="0.2">
      <c r="A645" s="151" t="s">
        <v>211</v>
      </c>
      <c r="B645" s="152" t="s">
        <v>67</v>
      </c>
      <c r="C645" s="153">
        <v>12009.37</v>
      </c>
      <c r="D645" s="153">
        <v>0</v>
      </c>
      <c r="E645" s="153">
        <v>0</v>
      </c>
      <c r="F645" s="154">
        <v>0</v>
      </c>
      <c r="G645" s="154">
        <v>0</v>
      </c>
    </row>
    <row r="646" spans="1:7" ht="28.5" x14ac:dyDescent="0.2">
      <c r="A646" s="151" t="s">
        <v>212</v>
      </c>
      <c r="B646" s="152" t="s">
        <v>69</v>
      </c>
      <c r="C646" s="153">
        <v>595</v>
      </c>
      <c r="D646" s="153">
        <v>0</v>
      </c>
      <c r="E646" s="153">
        <v>0</v>
      </c>
      <c r="F646" s="154">
        <v>0</v>
      </c>
      <c r="G646" s="154">
        <v>0</v>
      </c>
    </row>
    <row r="647" spans="1:7" ht="28.5" x14ac:dyDescent="0.2">
      <c r="A647" s="150" t="s">
        <v>213</v>
      </c>
      <c r="B647" s="147" t="s">
        <v>70</v>
      </c>
      <c r="C647" s="148">
        <v>0</v>
      </c>
      <c r="D647" s="148">
        <v>70321</v>
      </c>
      <c r="E647" s="148">
        <v>0</v>
      </c>
      <c r="F647" s="149">
        <v>0</v>
      </c>
      <c r="G647" s="149">
        <v>0</v>
      </c>
    </row>
    <row r="648" spans="1:7" ht="42.75" x14ac:dyDescent="0.2">
      <c r="A648" s="151" t="s">
        <v>214</v>
      </c>
      <c r="B648" s="152" t="s">
        <v>71</v>
      </c>
      <c r="C648" s="153">
        <v>0</v>
      </c>
      <c r="D648" s="153">
        <v>70321</v>
      </c>
      <c r="E648" s="153">
        <v>0</v>
      </c>
      <c r="F648" s="154">
        <v>0</v>
      </c>
      <c r="G648" s="154">
        <v>0</v>
      </c>
    </row>
    <row r="649" spans="1:7" ht="14.25" x14ac:dyDescent="0.2">
      <c r="A649" s="150" t="s">
        <v>221</v>
      </c>
      <c r="B649" s="147" t="s">
        <v>222</v>
      </c>
      <c r="C649" s="148">
        <v>14994</v>
      </c>
      <c r="D649" s="148">
        <v>55640</v>
      </c>
      <c r="E649" s="148">
        <v>0</v>
      </c>
      <c r="F649" s="149">
        <v>0</v>
      </c>
      <c r="G649" s="149">
        <v>0</v>
      </c>
    </row>
    <row r="650" spans="1:7" ht="14.25" x14ac:dyDescent="0.2">
      <c r="A650" s="150" t="s">
        <v>223</v>
      </c>
      <c r="B650" s="147" t="s">
        <v>93</v>
      </c>
      <c r="C650" s="148">
        <v>14994</v>
      </c>
      <c r="D650" s="148">
        <v>55640</v>
      </c>
      <c r="E650" s="148">
        <v>0</v>
      </c>
      <c r="F650" s="149">
        <v>0</v>
      </c>
      <c r="G650" s="149">
        <v>0</v>
      </c>
    </row>
    <row r="651" spans="1:7" ht="14.25" x14ac:dyDescent="0.2">
      <c r="A651" s="151" t="s">
        <v>226</v>
      </c>
      <c r="B651" s="152" t="s">
        <v>227</v>
      </c>
      <c r="C651" s="153">
        <v>14994</v>
      </c>
      <c r="D651" s="153">
        <v>55640</v>
      </c>
      <c r="E651" s="153">
        <v>0</v>
      </c>
      <c r="F651" s="154">
        <v>0</v>
      </c>
      <c r="G651" s="154">
        <v>0</v>
      </c>
    </row>
    <row r="652" spans="1:7" ht="14.25" x14ac:dyDescent="0.2">
      <c r="A652" s="146" t="s">
        <v>228</v>
      </c>
      <c r="B652" s="147" t="s">
        <v>2</v>
      </c>
      <c r="C652" s="148">
        <v>1517.25</v>
      </c>
      <c r="D652" s="148">
        <v>0</v>
      </c>
      <c r="E652" s="148">
        <v>0</v>
      </c>
      <c r="F652" s="149">
        <v>0</v>
      </c>
      <c r="G652" s="149">
        <v>0</v>
      </c>
    </row>
    <row r="653" spans="1:7" ht="28.5" x14ac:dyDescent="0.2">
      <c r="A653" s="150" t="s">
        <v>235</v>
      </c>
      <c r="B653" s="147" t="s">
        <v>236</v>
      </c>
      <c r="C653" s="148">
        <v>1517.25</v>
      </c>
      <c r="D653" s="148">
        <v>0</v>
      </c>
      <c r="E653" s="148">
        <v>0</v>
      </c>
      <c r="F653" s="149">
        <v>0</v>
      </c>
      <c r="G653" s="149">
        <v>0</v>
      </c>
    </row>
    <row r="654" spans="1:7" ht="14.25" x14ac:dyDescent="0.2">
      <c r="A654" s="150" t="s">
        <v>237</v>
      </c>
      <c r="B654" s="147" t="s">
        <v>238</v>
      </c>
      <c r="C654" s="148">
        <v>1517.25</v>
      </c>
      <c r="D654" s="148">
        <v>0</v>
      </c>
      <c r="E654" s="148">
        <v>0</v>
      </c>
      <c r="F654" s="149">
        <v>0</v>
      </c>
      <c r="G654" s="149">
        <v>0</v>
      </c>
    </row>
    <row r="655" spans="1:7" ht="14.25" x14ac:dyDescent="0.2">
      <c r="A655" s="151" t="s">
        <v>239</v>
      </c>
      <c r="B655" s="152" t="s">
        <v>240</v>
      </c>
      <c r="C655" s="153">
        <v>1517.25</v>
      </c>
      <c r="D655" s="153">
        <v>0</v>
      </c>
      <c r="E655" s="153">
        <v>0</v>
      </c>
      <c r="F655" s="154">
        <v>0</v>
      </c>
      <c r="G655" s="154">
        <v>0</v>
      </c>
    </row>
    <row r="656" spans="1:7" ht="14.25" x14ac:dyDescent="0.2">
      <c r="A656" s="142" t="s">
        <v>364</v>
      </c>
      <c r="B656" s="143" t="s">
        <v>365</v>
      </c>
      <c r="C656" s="144">
        <v>0</v>
      </c>
      <c r="D656" s="144">
        <v>0</v>
      </c>
      <c r="E656" s="144">
        <v>16218.91</v>
      </c>
      <c r="F656" s="145">
        <v>0</v>
      </c>
      <c r="G656" s="145">
        <v>0</v>
      </c>
    </row>
    <row r="657" spans="1:7" ht="14.25" x14ac:dyDescent="0.2">
      <c r="A657" s="146" t="s">
        <v>114</v>
      </c>
      <c r="B657" s="147" t="s">
        <v>115</v>
      </c>
      <c r="C657" s="148">
        <v>0</v>
      </c>
      <c r="D657" s="148">
        <v>0</v>
      </c>
      <c r="E657" s="148">
        <v>16218.91</v>
      </c>
      <c r="F657" s="149">
        <v>0</v>
      </c>
      <c r="G657" s="149">
        <v>0</v>
      </c>
    </row>
    <row r="658" spans="1:7" ht="14.25" x14ac:dyDescent="0.2">
      <c r="A658" s="150" t="s">
        <v>116</v>
      </c>
      <c r="B658" s="147" t="s">
        <v>117</v>
      </c>
      <c r="C658" s="148">
        <v>0</v>
      </c>
      <c r="D658" s="148">
        <v>0</v>
      </c>
      <c r="E658" s="148">
        <v>13680.4</v>
      </c>
      <c r="F658" s="149">
        <v>0</v>
      </c>
      <c r="G658" s="149">
        <v>0</v>
      </c>
    </row>
    <row r="659" spans="1:7" ht="14.25" x14ac:dyDescent="0.2">
      <c r="A659" s="150" t="s">
        <v>118</v>
      </c>
      <c r="B659" s="147" t="s">
        <v>119</v>
      </c>
      <c r="C659" s="148">
        <v>0</v>
      </c>
      <c r="D659" s="148">
        <v>0</v>
      </c>
      <c r="E659" s="148">
        <v>11742.82</v>
      </c>
      <c r="F659" s="149">
        <v>0</v>
      </c>
      <c r="G659" s="149">
        <v>0</v>
      </c>
    </row>
    <row r="660" spans="1:7" ht="14.25" x14ac:dyDescent="0.2">
      <c r="A660" s="151" t="s">
        <v>120</v>
      </c>
      <c r="B660" s="152" t="s">
        <v>121</v>
      </c>
      <c r="C660" s="153">
        <v>0</v>
      </c>
      <c r="D660" s="153">
        <v>0</v>
      </c>
      <c r="E660" s="153">
        <v>11742.82</v>
      </c>
      <c r="F660" s="154">
        <v>0</v>
      </c>
      <c r="G660" s="154">
        <v>0</v>
      </c>
    </row>
    <row r="661" spans="1:7" ht="14.25" x14ac:dyDescent="0.2">
      <c r="A661" s="150" t="s">
        <v>129</v>
      </c>
      <c r="B661" s="147" t="s">
        <v>130</v>
      </c>
      <c r="C661" s="148">
        <v>0</v>
      </c>
      <c r="D661" s="148">
        <v>0</v>
      </c>
      <c r="E661" s="148">
        <v>1937.58</v>
      </c>
      <c r="F661" s="149">
        <v>0</v>
      </c>
      <c r="G661" s="149">
        <v>0</v>
      </c>
    </row>
    <row r="662" spans="1:7" ht="28.5" x14ac:dyDescent="0.2">
      <c r="A662" s="151" t="s">
        <v>131</v>
      </c>
      <c r="B662" s="152" t="s">
        <v>132</v>
      </c>
      <c r="C662" s="153">
        <v>0</v>
      </c>
      <c r="D662" s="153">
        <v>0</v>
      </c>
      <c r="E662" s="153">
        <v>1937.58</v>
      </c>
      <c r="F662" s="154">
        <v>0</v>
      </c>
      <c r="G662" s="154">
        <v>0</v>
      </c>
    </row>
    <row r="663" spans="1:7" ht="14.25" x14ac:dyDescent="0.2">
      <c r="A663" s="150" t="s">
        <v>133</v>
      </c>
      <c r="B663" s="147" t="s">
        <v>134</v>
      </c>
      <c r="C663" s="148">
        <v>0</v>
      </c>
      <c r="D663" s="148">
        <v>0</v>
      </c>
      <c r="E663" s="148">
        <v>2538.5100000000002</v>
      </c>
      <c r="F663" s="149">
        <v>0</v>
      </c>
      <c r="G663" s="149">
        <v>0</v>
      </c>
    </row>
    <row r="664" spans="1:7" ht="14.25" x14ac:dyDescent="0.2">
      <c r="A664" s="150" t="s">
        <v>135</v>
      </c>
      <c r="B664" s="147" t="s">
        <v>136</v>
      </c>
      <c r="C664" s="148">
        <v>0</v>
      </c>
      <c r="D664" s="148">
        <v>0</v>
      </c>
      <c r="E664" s="148">
        <v>430.86</v>
      </c>
      <c r="F664" s="149">
        <v>0</v>
      </c>
      <c r="G664" s="149">
        <v>0</v>
      </c>
    </row>
    <row r="665" spans="1:7" ht="14.25" x14ac:dyDescent="0.2">
      <c r="A665" s="151" t="s">
        <v>137</v>
      </c>
      <c r="B665" s="152" t="s">
        <v>138</v>
      </c>
      <c r="C665" s="153">
        <v>0</v>
      </c>
      <c r="D665" s="153">
        <v>0</v>
      </c>
      <c r="E665" s="153">
        <v>191.25</v>
      </c>
      <c r="F665" s="154">
        <v>0</v>
      </c>
      <c r="G665" s="154">
        <v>0</v>
      </c>
    </row>
    <row r="666" spans="1:7" ht="28.5" x14ac:dyDescent="0.2">
      <c r="A666" s="151" t="s">
        <v>139</v>
      </c>
      <c r="B666" s="152" t="s">
        <v>140</v>
      </c>
      <c r="C666" s="153">
        <v>0</v>
      </c>
      <c r="D666" s="153">
        <v>0</v>
      </c>
      <c r="E666" s="153">
        <v>157.56</v>
      </c>
      <c r="F666" s="154">
        <v>0</v>
      </c>
      <c r="G666" s="154">
        <v>0</v>
      </c>
    </row>
    <row r="667" spans="1:7" ht="14.25" x14ac:dyDescent="0.2">
      <c r="A667" s="151" t="s">
        <v>141</v>
      </c>
      <c r="B667" s="152" t="s">
        <v>142</v>
      </c>
      <c r="C667" s="153">
        <v>0</v>
      </c>
      <c r="D667" s="153">
        <v>0</v>
      </c>
      <c r="E667" s="153">
        <v>82.05</v>
      </c>
      <c r="F667" s="154">
        <v>0</v>
      </c>
      <c r="G667" s="154">
        <v>0</v>
      </c>
    </row>
    <row r="668" spans="1:7" ht="14.25" x14ac:dyDescent="0.2">
      <c r="A668" s="150" t="s">
        <v>143</v>
      </c>
      <c r="B668" s="147" t="s">
        <v>144</v>
      </c>
      <c r="C668" s="148">
        <v>0</v>
      </c>
      <c r="D668" s="148">
        <v>0</v>
      </c>
      <c r="E668" s="148">
        <v>186.6</v>
      </c>
      <c r="F668" s="149">
        <v>0</v>
      </c>
      <c r="G668" s="149">
        <v>0</v>
      </c>
    </row>
    <row r="669" spans="1:7" ht="14.25" x14ac:dyDescent="0.2">
      <c r="A669" s="151" t="s">
        <v>149</v>
      </c>
      <c r="B669" s="152" t="s">
        <v>150</v>
      </c>
      <c r="C669" s="153">
        <v>0</v>
      </c>
      <c r="D669" s="153">
        <v>0</v>
      </c>
      <c r="E669" s="153">
        <v>186.6</v>
      </c>
      <c r="F669" s="154">
        <v>0</v>
      </c>
      <c r="G669" s="154">
        <v>0</v>
      </c>
    </row>
    <row r="670" spans="1:7" ht="14.25" x14ac:dyDescent="0.2">
      <c r="A670" s="150" t="s">
        <v>152</v>
      </c>
      <c r="B670" s="147" t="s">
        <v>153</v>
      </c>
      <c r="C670" s="148">
        <v>0</v>
      </c>
      <c r="D670" s="148">
        <v>0</v>
      </c>
      <c r="E670" s="148">
        <v>1068.4100000000001</v>
      </c>
      <c r="F670" s="149">
        <v>0</v>
      </c>
      <c r="G670" s="149">
        <v>0</v>
      </c>
    </row>
    <row r="671" spans="1:7" ht="14.25" x14ac:dyDescent="0.2">
      <c r="A671" s="151" t="s">
        <v>158</v>
      </c>
      <c r="B671" s="152" t="s">
        <v>159</v>
      </c>
      <c r="C671" s="153">
        <v>0</v>
      </c>
      <c r="D671" s="153">
        <v>0</v>
      </c>
      <c r="E671" s="153">
        <v>674.5</v>
      </c>
      <c r="F671" s="154">
        <v>0</v>
      </c>
      <c r="G671" s="154">
        <v>0</v>
      </c>
    </row>
    <row r="672" spans="1:7" ht="14.25" x14ac:dyDescent="0.2">
      <c r="A672" s="151" t="s">
        <v>170</v>
      </c>
      <c r="B672" s="152" t="s">
        <v>171</v>
      </c>
      <c r="C672" s="153">
        <v>0</v>
      </c>
      <c r="D672" s="153">
        <v>0</v>
      </c>
      <c r="E672" s="153">
        <v>393.91</v>
      </c>
      <c r="F672" s="154">
        <v>0</v>
      </c>
      <c r="G672" s="154">
        <v>0</v>
      </c>
    </row>
    <row r="673" spans="1:7" ht="42.75" x14ac:dyDescent="0.2">
      <c r="A673" s="150" t="s">
        <v>172</v>
      </c>
      <c r="B673" s="147" t="s">
        <v>173</v>
      </c>
      <c r="C673" s="148">
        <v>0</v>
      </c>
      <c r="D673" s="148">
        <v>0</v>
      </c>
      <c r="E673" s="148">
        <v>852.64</v>
      </c>
      <c r="F673" s="149">
        <v>0</v>
      </c>
      <c r="G673" s="149">
        <v>0</v>
      </c>
    </row>
    <row r="674" spans="1:7" ht="28.5" x14ac:dyDescent="0.2">
      <c r="A674" s="151" t="s">
        <v>174</v>
      </c>
      <c r="B674" s="152" t="s">
        <v>175</v>
      </c>
      <c r="C674" s="153">
        <v>0</v>
      </c>
      <c r="D674" s="153">
        <v>0</v>
      </c>
      <c r="E674" s="153">
        <v>852.64</v>
      </c>
      <c r="F674" s="154">
        <v>0</v>
      </c>
      <c r="G674" s="154">
        <v>0</v>
      </c>
    </row>
    <row r="675" spans="1:7" ht="14.25" x14ac:dyDescent="0.2">
      <c r="A675" s="142" t="s">
        <v>366</v>
      </c>
      <c r="B675" s="143" t="s">
        <v>367</v>
      </c>
      <c r="C675" s="144">
        <v>0</v>
      </c>
      <c r="D675" s="144">
        <v>0</v>
      </c>
      <c r="E675" s="144">
        <v>37844.080000000002</v>
      </c>
      <c r="F675" s="145">
        <v>0</v>
      </c>
      <c r="G675" s="145">
        <v>0</v>
      </c>
    </row>
    <row r="676" spans="1:7" ht="14.25" x14ac:dyDescent="0.2">
      <c r="A676" s="146" t="s">
        <v>114</v>
      </c>
      <c r="B676" s="147" t="s">
        <v>115</v>
      </c>
      <c r="C676" s="148">
        <v>0</v>
      </c>
      <c r="D676" s="148">
        <v>0</v>
      </c>
      <c r="E676" s="148">
        <v>37844.080000000002</v>
      </c>
      <c r="F676" s="149">
        <v>0</v>
      </c>
      <c r="G676" s="149">
        <v>0</v>
      </c>
    </row>
    <row r="677" spans="1:7" ht="14.25" x14ac:dyDescent="0.2">
      <c r="A677" s="150" t="s">
        <v>116</v>
      </c>
      <c r="B677" s="147" t="s">
        <v>117</v>
      </c>
      <c r="C677" s="148">
        <v>0</v>
      </c>
      <c r="D677" s="148">
        <v>0</v>
      </c>
      <c r="E677" s="148">
        <v>31920.880000000001</v>
      </c>
      <c r="F677" s="149">
        <v>0</v>
      </c>
      <c r="G677" s="149">
        <v>0</v>
      </c>
    </row>
    <row r="678" spans="1:7" ht="14.25" x14ac:dyDescent="0.2">
      <c r="A678" s="150" t="s">
        <v>118</v>
      </c>
      <c r="B678" s="147" t="s">
        <v>119</v>
      </c>
      <c r="C678" s="148">
        <v>0</v>
      </c>
      <c r="D678" s="148">
        <v>0</v>
      </c>
      <c r="E678" s="148">
        <v>27399.93</v>
      </c>
      <c r="F678" s="149">
        <v>0</v>
      </c>
      <c r="G678" s="149">
        <v>0</v>
      </c>
    </row>
    <row r="679" spans="1:7" ht="14.25" x14ac:dyDescent="0.2">
      <c r="A679" s="151" t="s">
        <v>120</v>
      </c>
      <c r="B679" s="152" t="s">
        <v>121</v>
      </c>
      <c r="C679" s="153">
        <v>0</v>
      </c>
      <c r="D679" s="153">
        <v>0</v>
      </c>
      <c r="E679" s="153">
        <v>27399.93</v>
      </c>
      <c r="F679" s="154">
        <v>0</v>
      </c>
      <c r="G679" s="154">
        <v>0</v>
      </c>
    </row>
    <row r="680" spans="1:7" ht="14.25" x14ac:dyDescent="0.2">
      <c r="A680" s="150" t="s">
        <v>129</v>
      </c>
      <c r="B680" s="147" t="s">
        <v>130</v>
      </c>
      <c r="C680" s="148">
        <v>0</v>
      </c>
      <c r="D680" s="148">
        <v>0</v>
      </c>
      <c r="E680" s="148">
        <v>4520.95</v>
      </c>
      <c r="F680" s="149">
        <v>0</v>
      </c>
      <c r="G680" s="149">
        <v>0</v>
      </c>
    </row>
    <row r="681" spans="1:7" ht="28.5" x14ac:dyDescent="0.2">
      <c r="A681" s="151" t="s">
        <v>131</v>
      </c>
      <c r="B681" s="152" t="s">
        <v>132</v>
      </c>
      <c r="C681" s="153">
        <v>0</v>
      </c>
      <c r="D681" s="153">
        <v>0</v>
      </c>
      <c r="E681" s="153">
        <v>4520.95</v>
      </c>
      <c r="F681" s="154">
        <v>0</v>
      </c>
      <c r="G681" s="154">
        <v>0</v>
      </c>
    </row>
    <row r="682" spans="1:7" ht="14.25" x14ac:dyDescent="0.2">
      <c r="A682" s="150" t="s">
        <v>133</v>
      </c>
      <c r="B682" s="147" t="s">
        <v>134</v>
      </c>
      <c r="C682" s="148">
        <v>0</v>
      </c>
      <c r="D682" s="148">
        <v>0</v>
      </c>
      <c r="E682" s="148">
        <v>5923.2</v>
      </c>
      <c r="F682" s="149">
        <v>0</v>
      </c>
      <c r="G682" s="149">
        <v>0</v>
      </c>
    </row>
    <row r="683" spans="1:7" ht="14.25" x14ac:dyDescent="0.2">
      <c r="A683" s="150" t="s">
        <v>135</v>
      </c>
      <c r="B683" s="147" t="s">
        <v>136</v>
      </c>
      <c r="C683" s="148">
        <v>0</v>
      </c>
      <c r="D683" s="148">
        <v>0</v>
      </c>
      <c r="E683" s="148">
        <v>1005.35</v>
      </c>
      <c r="F683" s="149">
        <v>0</v>
      </c>
      <c r="G683" s="149">
        <v>0</v>
      </c>
    </row>
    <row r="684" spans="1:7" ht="14.25" x14ac:dyDescent="0.2">
      <c r="A684" s="151" t="s">
        <v>137</v>
      </c>
      <c r="B684" s="152" t="s">
        <v>138</v>
      </c>
      <c r="C684" s="153">
        <v>0</v>
      </c>
      <c r="D684" s="153">
        <v>0</v>
      </c>
      <c r="E684" s="153">
        <v>446.22</v>
      </c>
      <c r="F684" s="154">
        <v>0</v>
      </c>
      <c r="G684" s="154">
        <v>0</v>
      </c>
    </row>
    <row r="685" spans="1:7" ht="28.5" x14ac:dyDescent="0.2">
      <c r="A685" s="151" t="s">
        <v>139</v>
      </c>
      <c r="B685" s="152" t="s">
        <v>140</v>
      </c>
      <c r="C685" s="153">
        <v>0</v>
      </c>
      <c r="D685" s="153">
        <v>0</v>
      </c>
      <c r="E685" s="153">
        <v>367.68</v>
      </c>
      <c r="F685" s="154">
        <v>0</v>
      </c>
      <c r="G685" s="154">
        <v>0</v>
      </c>
    </row>
    <row r="686" spans="1:7" ht="14.25" x14ac:dyDescent="0.2">
      <c r="A686" s="151" t="s">
        <v>141</v>
      </c>
      <c r="B686" s="152" t="s">
        <v>142</v>
      </c>
      <c r="C686" s="153">
        <v>0</v>
      </c>
      <c r="D686" s="153">
        <v>0</v>
      </c>
      <c r="E686" s="153">
        <v>191.45</v>
      </c>
      <c r="F686" s="154">
        <v>0</v>
      </c>
      <c r="G686" s="154">
        <v>0</v>
      </c>
    </row>
    <row r="687" spans="1:7" ht="14.25" x14ac:dyDescent="0.2">
      <c r="A687" s="150" t="s">
        <v>143</v>
      </c>
      <c r="B687" s="147" t="s">
        <v>144</v>
      </c>
      <c r="C687" s="148">
        <v>0</v>
      </c>
      <c r="D687" s="148">
        <v>0</v>
      </c>
      <c r="E687" s="148">
        <v>435.4</v>
      </c>
      <c r="F687" s="149">
        <v>0</v>
      </c>
      <c r="G687" s="149">
        <v>0</v>
      </c>
    </row>
    <row r="688" spans="1:7" ht="14.25" x14ac:dyDescent="0.2">
      <c r="A688" s="151" t="s">
        <v>149</v>
      </c>
      <c r="B688" s="152" t="s">
        <v>150</v>
      </c>
      <c r="C688" s="153">
        <v>0</v>
      </c>
      <c r="D688" s="153">
        <v>0</v>
      </c>
      <c r="E688" s="153">
        <v>435.4</v>
      </c>
      <c r="F688" s="154">
        <v>0</v>
      </c>
      <c r="G688" s="154">
        <v>0</v>
      </c>
    </row>
    <row r="689" spans="1:7" ht="14.25" x14ac:dyDescent="0.2">
      <c r="A689" s="150" t="s">
        <v>152</v>
      </c>
      <c r="B689" s="147" t="s">
        <v>153</v>
      </c>
      <c r="C689" s="148">
        <v>0</v>
      </c>
      <c r="D689" s="148">
        <v>0</v>
      </c>
      <c r="E689" s="148">
        <v>2492.96</v>
      </c>
      <c r="F689" s="149">
        <v>0</v>
      </c>
      <c r="G689" s="149">
        <v>0</v>
      </c>
    </row>
    <row r="690" spans="1:7" ht="14.25" x14ac:dyDescent="0.2">
      <c r="A690" s="151" t="s">
        <v>158</v>
      </c>
      <c r="B690" s="152" t="s">
        <v>159</v>
      </c>
      <c r="C690" s="153">
        <v>0</v>
      </c>
      <c r="D690" s="153">
        <v>0</v>
      </c>
      <c r="E690" s="153">
        <v>1573.84</v>
      </c>
      <c r="F690" s="154">
        <v>0</v>
      </c>
      <c r="G690" s="154">
        <v>0</v>
      </c>
    </row>
    <row r="691" spans="1:7" ht="14.25" x14ac:dyDescent="0.2">
      <c r="A691" s="151" t="s">
        <v>170</v>
      </c>
      <c r="B691" s="152" t="s">
        <v>171</v>
      </c>
      <c r="C691" s="153">
        <v>0</v>
      </c>
      <c r="D691" s="153">
        <v>0</v>
      </c>
      <c r="E691" s="153">
        <v>919.12</v>
      </c>
      <c r="F691" s="154">
        <v>0</v>
      </c>
      <c r="G691" s="154">
        <v>0</v>
      </c>
    </row>
    <row r="692" spans="1:7" ht="42.75" x14ac:dyDescent="0.2">
      <c r="A692" s="150" t="s">
        <v>172</v>
      </c>
      <c r="B692" s="147" t="s">
        <v>173</v>
      </c>
      <c r="C692" s="148">
        <v>0</v>
      </c>
      <c r="D692" s="148">
        <v>0</v>
      </c>
      <c r="E692" s="148">
        <v>1989.49</v>
      </c>
      <c r="F692" s="149">
        <v>0</v>
      </c>
      <c r="G692" s="149">
        <v>0</v>
      </c>
    </row>
    <row r="693" spans="1:7" ht="28.5" x14ac:dyDescent="0.2">
      <c r="A693" s="151" t="s">
        <v>174</v>
      </c>
      <c r="B693" s="152" t="s">
        <v>175</v>
      </c>
      <c r="C693" s="153">
        <v>0</v>
      </c>
      <c r="D693" s="153">
        <v>0</v>
      </c>
      <c r="E693" s="153">
        <v>1989.49</v>
      </c>
      <c r="F693" s="154">
        <v>0</v>
      </c>
      <c r="G693" s="154">
        <v>0</v>
      </c>
    </row>
    <row r="694" spans="1:7" ht="14.25" x14ac:dyDescent="0.2">
      <c r="A694" s="138" t="s">
        <v>368</v>
      </c>
      <c r="B694" s="139" t="s">
        <v>369</v>
      </c>
      <c r="C694" s="140">
        <v>0</v>
      </c>
      <c r="D694" s="140">
        <v>0</v>
      </c>
      <c r="E694" s="140">
        <v>12599.12</v>
      </c>
      <c r="F694" s="141">
        <v>0</v>
      </c>
      <c r="G694" s="141">
        <v>0</v>
      </c>
    </row>
    <row r="695" spans="1:7" ht="14.25" x14ac:dyDescent="0.2">
      <c r="A695" s="142" t="s">
        <v>116</v>
      </c>
      <c r="B695" s="143" t="s">
        <v>269</v>
      </c>
      <c r="C695" s="144">
        <v>0</v>
      </c>
      <c r="D695" s="144">
        <v>0</v>
      </c>
      <c r="E695" s="144">
        <v>1889.86</v>
      </c>
      <c r="F695" s="145">
        <v>0</v>
      </c>
      <c r="G695" s="145">
        <v>0</v>
      </c>
    </row>
    <row r="696" spans="1:7" ht="14.25" x14ac:dyDescent="0.2">
      <c r="A696" s="146" t="s">
        <v>114</v>
      </c>
      <c r="B696" s="147" t="s">
        <v>115</v>
      </c>
      <c r="C696" s="148">
        <v>0</v>
      </c>
      <c r="D696" s="148">
        <v>0</v>
      </c>
      <c r="E696" s="148">
        <v>1889.86</v>
      </c>
      <c r="F696" s="149">
        <v>0</v>
      </c>
      <c r="G696" s="149">
        <v>0</v>
      </c>
    </row>
    <row r="697" spans="1:7" ht="14.25" x14ac:dyDescent="0.2">
      <c r="A697" s="150" t="s">
        <v>116</v>
      </c>
      <c r="B697" s="147" t="s">
        <v>117</v>
      </c>
      <c r="C697" s="148">
        <v>0</v>
      </c>
      <c r="D697" s="148">
        <v>0</v>
      </c>
      <c r="E697" s="148">
        <v>1879.71</v>
      </c>
      <c r="F697" s="149">
        <v>0</v>
      </c>
      <c r="G697" s="149">
        <v>0</v>
      </c>
    </row>
    <row r="698" spans="1:7" ht="14.25" x14ac:dyDescent="0.2">
      <c r="A698" s="150" t="s">
        <v>118</v>
      </c>
      <c r="B698" s="147" t="s">
        <v>119</v>
      </c>
      <c r="C698" s="148">
        <v>0</v>
      </c>
      <c r="D698" s="148">
        <v>0</v>
      </c>
      <c r="E698" s="148">
        <v>1613.49</v>
      </c>
      <c r="F698" s="149">
        <v>0</v>
      </c>
      <c r="G698" s="149">
        <v>0</v>
      </c>
    </row>
    <row r="699" spans="1:7" ht="14.25" x14ac:dyDescent="0.2">
      <c r="A699" s="151" t="s">
        <v>120</v>
      </c>
      <c r="B699" s="152" t="s">
        <v>121</v>
      </c>
      <c r="C699" s="153">
        <v>0</v>
      </c>
      <c r="D699" s="153">
        <v>0</v>
      </c>
      <c r="E699" s="153">
        <v>1613.49</v>
      </c>
      <c r="F699" s="154">
        <v>0</v>
      </c>
      <c r="G699" s="154">
        <v>0</v>
      </c>
    </row>
    <row r="700" spans="1:7" ht="14.25" x14ac:dyDescent="0.2">
      <c r="A700" s="150" t="s">
        <v>129</v>
      </c>
      <c r="B700" s="147" t="s">
        <v>130</v>
      </c>
      <c r="C700" s="148">
        <v>0</v>
      </c>
      <c r="D700" s="148">
        <v>0</v>
      </c>
      <c r="E700" s="148">
        <v>266.22000000000003</v>
      </c>
      <c r="F700" s="149">
        <v>0</v>
      </c>
      <c r="G700" s="149">
        <v>0</v>
      </c>
    </row>
    <row r="701" spans="1:7" ht="28.5" x14ac:dyDescent="0.2">
      <c r="A701" s="151" t="s">
        <v>131</v>
      </c>
      <c r="B701" s="152" t="s">
        <v>132</v>
      </c>
      <c r="C701" s="153">
        <v>0</v>
      </c>
      <c r="D701" s="153">
        <v>0</v>
      </c>
      <c r="E701" s="153">
        <v>266.22000000000003</v>
      </c>
      <c r="F701" s="154">
        <v>0</v>
      </c>
      <c r="G701" s="154">
        <v>0</v>
      </c>
    </row>
    <row r="702" spans="1:7" ht="14.25" x14ac:dyDescent="0.2">
      <c r="A702" s="150" t="s">
        <v>133</v>
      </c>
      <c r="B702" s="147" t="s">
        <v>134</v>
      </c>
      <c r="C702" s="148">
        <v>0</v>
      </c>
      <c r="D702" s="148">
        <v>0</v>
      </c>
      <c r="E702" s="148">
        <v>10.15</v>
      </c>
      <c r="F702" s="149">
        <v>0</v>
      </c>
      <c r="G702" s="149">
        <v>0</v>
      </c>
    </row>
    <row r="703" spans="1:7" ht="14.25" x14ac:dyDescent="0.2">
      <c r="A703" s="150" t="s">
        <v>135</v>
      </c>
      <c r="B703" s="147" t="s">
        <v>136</v>
      </c>
      <c r="C703" s="148">
        <v>0</v>
      </c>
      <c r="D703" s="148">
        <v>0</v>
      </c>
      <c r="E703" s="148">
        <v>10.15</v>
      </c>
      <c r="F703" s="149">
        <v>0</v>
      </c>
      <c r="G703" s="149">
        <v>0</v>
      </c>
    </row>
    <row r="704" spans="1:7" ht="28.5" x14ac:dyDescent="0.2">
      <c r="A704" s="151" t="s">
        <v>139</v>
      </c>
      <c r="B704" s="152" t="s">
        <v>140</v>
      </c>
      <c r="C704" s="153">
        <v>0</v>
      </c>
      <c r="D704" s="153">
        <v>0</v>
      </c>
      <c r="E704" s="153">
        <v>10.15</v>
      </c>
      <c r="F704" s="154">
        <v>0</v>
      </c>
      <c r="G704" s="154">
        <v>0</v>
      </c>
    </row>
    <row r="705" spans="1:7" ht="14.25" x14ac:dyDescent="0.2">
      <c r="A705" s="142" t="s">
        <v>370</v>
      </c>
      <c r="B705" s="143" t="s">
        <v>371</v>
      </c>
      <c r="C705" s="144">
        <v>0</v>
      </c>
      <c r="D705" s="144">
        <v>0</v>
      </c>
      <c r="E705" s="144">
        <v>4667.46</v>
      </c>
      <c r="F705" s="145">
        <v>0</v>
      </c>
      <c r="G705" s="145">
        <v>0</v>
      </c>
    </row>
    <row r="706" spans="1:7" ht="14.25" x14ac:dyDescent="0.2">
      <c r="A706" s="146" t="s">
        <v>114</v>
      </c>
      <c r="B706" s="147" t="s">
        <v>115</v>
      </c>
      <c r="C706" s="148">
        <v>0</v>
      </c>
      <c r="D706" s="148">
        <v>0</v>
      </c>
      <c r="E706" s="148">
        <v>4667.46</v>
      </c>
      <c r="F706" s="149">
        <v>0</v>
      </c>
      <c r="G706" s="149">
        <v>0</v>
      </c>
    </row>
    <row r="707" spans="1:7" ht="14.25" x14ac:dyDescent="0.2">
      <c r="A707" s="150" t="s">
        <v>116</v>
      </c>
      <c r="B707" s="147" t="s">
        <v>117</v>
      </c>
      <c r="C707" s="148">
        <v>0</v>
      </c>
      <c r="D707" s="148">
        <v>0</v>
      </c>
      <c r="E707" s="148">
        <v>4650.2</v>
      </c>
      <c r="F707" s="149">
        <v>0</v>
      </c>
      <c r="G707" s="149">
        <v>0</v>
      </c>
    </row>
    <row r="708" spans="1:7" ht="14.25" x14ac:dyDescent="0.2">
      <c r="A708" s="150" t="s">
        <v>118</v>
      </c>
      <c r="B708" s="147" t="s">
        <v>119</v>
      </c>
      <c r="C708" s="148">
        <v>0</v>
      </c>
      <c r="D708" s="148">
        <v>0</v>
      </c>
      <c r="E708" s="148">
        <v>4197.62</v>
      </c>
      <c r="F708" s="149">
        <v>0</v>
      </c>
      <c r="G708" s="149">
        <v>0</v>
      </c>
    </row>
    <row r="709" spans="1:7" ht="14.25" x14ac:dyDescent="0.2">
      <c r="A709" s="151" t="s">
        <v>120</v>
      </c>
      <c r="B709" s="152" t="s">
        <v>121</v>
      </c>
      <c r="C709" s="153">
        <v>0</v>
      </c>
      <c r="D709" s="153">
        <v>0</v>
      </c>
      <c r="E709" s="153">
        <v>4197.62</v>
      </c>
      <c r="F709" s="154">
        <v>0</v>
      </c>
      <c r="G709" s="154">
        <v>0</v>
      </c>
    </row>
    <row r="710" spans="1:7" ht="14.25" x14ac:dyDescent="0.2">
      <c r="A710" s="150" t="s">
        <v>129</v>
      </c>
      <c r="B710" s="147" t="s">
        <v>130</v>
      </c>
      <c r="C710" s="148">
        <v>0</v>
      </c>
      <c r="D710" s="148">
        <v>0</v>
      </c>
      <c r="E710" s="148">
        <v>452.58</v>
      </c>
      <c r="F710" s="149">
        <v>0</v>
      </c>
      <c r="G710" s="149">
        <v>0</v>
      </c>
    </row>
    <row r="711" spans="1:7" ht="28.5" x14ac:dyDescent="0.2">
      <c r="A711" s="151" t="s">
        <v>131</v>
      </c>
      <c r="B711" s="152" t="s">
        <v>132</v>
      </c>
      <c r="C711" s="153">
        <v>0</v>
      </c>
      <c r="D711" s="153">
        <v>0</v>
      </c>
      <c r="E711" s="153">
        <v>452.58</v>
      </c>
      <c r="F711" s="154">
        <v>0</v>
      </c>
      <c r="G711" s="154">
        <v>0</v>
      </c>
    </row>
    <row r="712" spans="1:7" ht="14.25" x14ac:dyDescent="0.2">
      <c r="A712" s="150" t="s">
        <v>133</v>
      </c>
      <c r="B712" s="147" t="s">
        <v>134</v>
      </c>
      <c r="C712" s="148">
        <v>0</v>
      </c>
      <c r="D712" s="148">
        <v>0</v>
      </c>
      <c r="E712" s="148">
        <v>17.260000000000002</v>
      </c>
      <c r="F712" s="149">
        <v>0</v>
      </c>
      <c r="G712" s="149">
        <v>0</v>
      </c>
    </row>
    <row r="713" spans="1:7" ht="14.25" x14ac:dyDescent="0.2">
      <c r="A713" s="150" t="s">
        <v>135</v>
      </c>
      <c r="B713" s="147" t="s">
        <v>136</v>
      </c>
      <c r="C713" s="148">
        <v>0</v>
      </c>
      <c r="D713" s="148">
        <v>0</v>
      </c>
      <c r="E713" s="148">
        <v>17.260000000000002</v>
      </c>
      <c r="F713" s="149">
        <v>0</v>
      </c>
      <c r="G713" s="149">
        <v>0</v>
      </c>
    </row>
    <row r="714" spans="1:7" ht="28.5" x14ac:dyDescent="0.2">
      <c r="A714" s="151" t="s">
        <v>139</v>
      </c>
      <c r="B714" s="152" t="s">
        <v>140</v>
      </c>
      <c r="C714" s="153">
        <v>0</v>
      </c>
      <c r="D714" s="153">
        <v>0</v>
      </c>
      <c r="E714" s="153">
        <v>17.260000000000002</v>
      </c>
      <c r="F714" s="154">
        <v>0</v>
      </c>
      <c r="G714" s="154">
        <v>0</v>
      </c>
    </row>
    <row r="715" spans="1:7" ht="14.25" x14ac:dyDescent="0.2">
      <c r="A715" s="142" t="s">
        <v>372</v>
      </c>
      <c r="B715" s="143" t="s">
        <v>373</v>
      </c>
      <c r="C715" s="144">
        <v>0</v>
      </c>
      <c r="D715" s="144">
        <v>0</v>
      </c>
      <c r="E715" s="144">
        <v>6041.8</v>
      </c>
      <c r="F715" s="145">
        <v>0</v>
      </c>
      <c r="G715" s="145">
        <v>0</v>
      </c>
    </row>
    <row r="716" spans="1:7" ht="14.25" x14ac:dyDescent="0.2">
      <c r="A716" s="146" t="s">
        <v>114</v>
      </c>
      <c r="B716" s="147" t="s">
        <v>115</v>
      </c>
      <c r="C716" s="148">
        <v>0</v>
      </c>
      <c r="D716" s="148">
        <v>0</v>
      </c>
      <c r="E716" s="148">
        <v>6041.8</v>
      </c>
      <c r="F716" s="149">
        <v>0</v>
      </c>
      <c r="G716" s="149">
        <v>0</v>
      </c>
    </row>
    <row r="717" spans="1:7" ht="14.25" x14ac:dyDescent="0.2">
      <c r="A717" s="150" t="s">
        <v>116</v>
      </c>
      <c r="B717" s="147" t="s">
        <v>117</v>
      </c>
      <c r="C717" s="148">
        <v>0</v>
      </c>
      <c r="D717" s="148">
        <v>0</v>
      </c>
      <c r="E717" s="148">
        <v>6001.52</v>
      </c>
      <c r="F717" s="149">
        <v>0</v>
      </c>
      <c r="G717" s="149">
        <v>0</v>
      </c>
    </row>
    <row r="718" spans="1:7" ht="14.25" x14ac:dyDescent="0.2">
      <c r="A718" s="150" t="s">
        <v>118</v>
      </c>
      <c r="B718" s="147" t="s">
        <v>119</v>
      </c>
      <c r="C718" s="148">
        <v>0</v>
      </c>
      <c r="D718" s="148">
        <v>0</v>
      </c>
      <c r="E718" s="148">
        <v>4945.49</v>
      </c>
      <c r="F718" s="149">
        <v>0</v>
      </c>
      <c r="G718" s="149">
        <v>0</v>
      </c>
    </row>
    <row r="719" spans="1:7" ht="14.25" x14ac:dyDescent="0.2">
      <c r="A719" s="151" t="s">
        <v>120</v>
      </c>
      <c r="B719" s="152" t="s">
        <v>121</v>
      </c>
      <c r="C719" s="153">
        <v>0</v>
      </c>
      <c r="D719" s="153">
        <v>0</v>
      </c>
      <c r="E719" s="153">
        <v>4945.49</v>
      </c>
      <c r="F719" s="154">
        <v>0</v>
      </c>
      <c r="G719" s="154">
        <v>0</v>
      </c>
    </row>
    <row r="720" spans="1:7" ht="14.25" x14ac:dyDescent="0.2">
      <c r="A720" s="150" t="s">
        <v>129</v>
      </c>
      <c r="B720" s="147" t="s">
        <v>130</v>
      </c>
      <c r="C720" s="148">
        <v>0</v>
      </c>
      <c r="D720" s="148">
        <v>0</v>
      </c>
      <c r="E720" s="148">
        <v>1056.03</v>
      </c>
      <c r="F720" s="149">
        <v>0</v>
      </c>
      <c r="G720" s="149">
        <v>0</v>
      </c>
    </row>
    <row r="721" spans="1:7" ht="28.5" x14ac:dyDescent="0.2">
      <c r="A721" s="151" t="s">
        <v>131</v>
      </c>
      <c r="B721" s="152" t="s">
        <v>132</v>
      </c>
      <c r="C721" s="153">
        <v>0</v>
      </c>
      <c r="D721" s="153">
        <v>0</v>
      </c>
      <c r="E721" s="153">
        <v>1056.03</v>
      </c>
      <c r="F721" s="154">
        <v>0</v>
      </c>
      <c r="G721" s="154">
        <v>0</v>
      </c>
    </row>
    <row r="722" spans="1:7" ht="14.25" x14ac:dyDescent="0.2">
      <c r="A722" s="150" t="s">
        <v>133</v>
      </c>
      <c r="B722" s="147" t="s">
        <v>134</v>
      </c>
      <c r="C722" s="148">
        <v>0</v>
      </c>
      <c r="D722" s="148">
        <v>0</v>
      </c>
      <c r="E722" s="148">
        <v>40.28</v>
      </c>
      <c r="F722" s="149">
        <v>0</v>
      </c>
      <c r="G722" s="149">
        <v>0</v>
      </c>
    </row>
    <row r="723" spans="1:7" ht="14.25" x14ac:dyDescent="0.2">
      <c r="A723" s="150" t="s">
        <v>135</v>
      </c>
      <c r="B723" s="147" t="s">
        <v>136</v>
      </c>
      <c r="C723" s="148">
        <v>0</v>
      </c>
      <c r="D723" s="148">
        <v>0</v>
      </c>
      <c r="E723" s="148">
        <v>40.28</v>
      </c>
      <c r="F723" s="149">
        <v>0</v>
      </c>
      <c r="G723" s="149">
        <v>0</v>
      </c>
    </row>
    <row r="724" spans="1:7" ht="28.5" x14ac:dyDescent="0.2">
      <c r="A724" s="151" t="s">
        <v>139</v>
      </c>
      <c r="B724" s="152" t="s">
        <v>140</v>
      </c>
      <c r="C724" s="153">
        <v>0</v>
      </c>
      <c r="D724" s="153">
        <v>0</v>
      </c>
      <c r="E724" s="153">
        <v>40.28</v>
      </c>
      <c r="F724" s="154">
        <v>0</v>
      </c>
      <c r="G724" s="154">
        <v>0</v>
      </c>
    </row>
    <row r="725" spans="1:7" ht="23.25" customHeight="1" x14ac:dyDescent="0.2">
      <c r="A725" s="156"/>
      <c r="B725" s="157" t="s">
        <v>263</v>
      </c>
      <c r="C725" s="144">
        <v>4423976.01</v>
      </c>
      <c r="D725" s="144">
        <f>D299+D202+D6</f>
        <v>8952009.4100000001</v>
      </c>
      <c r="E725" s="144">
        <v>4696916.34</v>
      </c>
      <c r="F725" s="145">
        <v>106.16957075226092</v>
      </c>
      <c r="G725" s="145">
        <v>52.467732381438594</v>
      </c>
    </row>
    <row r="726" spans="1:7" x14ac:dyDescent="0.2">
      <c r="A726" s="5"/>
      <c r="C726" s="5"/>
    </row>
    <row r="727" spans="1:7" x14ac:dyDescent="0.2">
      <c r="A727" s="5"/>
      <c r="C727" s="5"/>
    </row>
    <row r="728" spans="1:7" x14ac:dyDescent="0.2">
      <c r="A728" s="5"/>
      <c r="C728" s="5"/>
    </row>
    <row r="729" spans="1:7" ht="15" x14ac:dyDescent="0.2">
      <c r="A729" s="5"/>
      <c r="C729" s="5"/>
      <c r="E729" s="11" t="s">
        <v>42</v>
      </c>
    </row>
    <row r="730" spans="1:7" ht="15" x14ac:dyDescent="0.2">
      <c r="A730" s="5"/>
      <c r="C730" s="5"/>
      <c r="E730" s="12" t="s">
        <v>43</v>
      </c>
    </row>
    <row r="731" spans="1:7" x14ac:dyDescent="0.2">
      <c r="A731" s="5"/>
      <c r="C731" s="5"/>
    </row>
    <row r="732" spans="1:7" x14ac:dyDescent="0.2">
      <c r="A732" s="5"/>
      <c r="C732" s="5"/>
    </row>
    <row r="733" spans="1:7" x14ac:dyDescent="0.2">
      <c r="A733" s="5"/>
      <c r="C733" s="5"/>
    </row>
    <row r="734" spans="1:7" x14ac:dyDescent="0.2">
      <c r="A734" s="5"/>
      <c r="C734" s="5"/>
    </row>
    <row r="735" spans="1:7" x14ac:dyDescent="0.2">
      <c r="A735" s="5"/>
      <c r="C735" s="5"/>
    </row>
    <row r="736" spans="1:7" x14ac:dyDescent="0.2">
      <c r="A736" s="5"/>
      <c r="C736" s="5"/>
    </row>
    <row r="737" s="5" customFormat="1" x14ac:dyDescent="0.2"/>
    <row r="738" s="5" customFormat="1" x14ac:dyDescent="0.2"/>
    <row r="739" s="5" customFormat="1" x14ac:dyDescent="0.2"/>
    <row r="740" s="5" customFormat="1" x14ac:dyDescent="0.2"/>
    <row r="741" s="5" customFormat="1" x14ac:dyDescent="0.2"/>
    <row r="742" s="5" customFormat="1" x14ac:dyDescent="0.2"/>
    <row r="743" s="5" customFormat="1" x14ac:dyDescent="0.2"/>
    <row r="744" s="5" customFormat="1" x14ac:dyDescent="0.2"/>
    <row r="745" s="5" customFormat="1" x14ac:dyDescent="0.2"/>
    <row r="746" s="5" customFormat="1" x14ac:dyDescent="0.2"/>
    <row r="747" s="5" customFormat="1" x14ac:dyDescent="0.2"/>
    <row r="748" s="5" customFormat="1" x14ac:dyDescent="0.2"/>
    <row r="749" s="5" customFormat="1" x14ac:dyDescent="0.2"/>
    <row r="750" s="5" customFormat="1" x14ac:dyDescent="0.2"/>
    <row r="751" s="5" customFormat="1" x14ac:dyDescent="0.2"/>
    <row r="752" s="5" customFormat="1" x14ac:dyDescent="0.2"/>
    <row r="753" s="5" customFormat="1" x14ac:dyDescent="0.2"/>
    <row r="754" s="5" customFormat="1" x14ac:dyDescent="0.2"/>
    <row r="755" s="5" customFormat="1" x14ac:dyDescent="0.2"/>
    <row r="756" s="5" customFormat="1" x14ac:dyDescent="0.2"/>
    <row r="757" s="5" customFormat="1" x14ac:dyDescent="0.2"/>
    <row r="758" s="5" customFormat="1" x14ac:dyDescent="0.2"/>
    <row r="759" s="5" customFormat="1" x14ac:dyDescent="0.2"/>
    <row r="760" s="5" customFormat="1" x14ac:dyDescent="0.2"/>
    <row r="761" s="5" customFormat="1" x14ac:dyDescent="0.2"/>
    <row r="762" s="5" customFormat="1" x14ac:dyDescent="0.2"/>
    <row r="763" s="5" customFormat="1" x14ac:dyDescent="0.2"/>
    <row r="764" s="5" customFormat="1" x14ac:dyDescent="0.2"/>
    <row r="765" s="5" customFormat="1" x14ac:dyDescent="0.2"/>
    <row r="766" s="5" customFormat="1" x14ac:dyDescent="0.2"/>
    <row r="767" s="5" customFormat="1" x14ac:dyDescent="0.2"/>
    <row r="768" s="5" customFormat="1" x14ac:dyDescent="0.2"/>
    <row r="769" s="5" customFormat="1" x14ac:dyDescent="0.2"/>
    <row r="770" s="5" customFormat="1" x14ac:dyDescent="0.2"/>
    <row r="771" s="5" customFormat="1" x14ac:dyDescent="0.2"/>
    <row r="772" s="5" customFormat="1" x14ac:dyDescent="0.2"/>
    <row r="773" s="5" customFormat="1" x14ac:dyDescent="0.2"/>
    <row r="774" s="5" customFormat="1" x14ac:dyDescent="0.2"/>
    <row r="775" s="5" customFormat="1" x14ac:dyDescent="0.2"/>
    <row r="776" s="5" customFormat="1" x14ac:dyDescent="0.2"/>
    <row r="777" s="5" customFormat="1" x14ac:dyDescent="0.2"/>
    <row r="778" s="5" customFormat="1" x14ac:dyDescent="0.2"/>
    <row r="779" s="5" customFormat="1" x14ac:dyDescent="0.2"/>
    <row r="780" s="5" customFormat="1" x14ac:dyDescent="0.2"/>
    <row r="781" s="5" customFormat="1" x14ac:dyDescent="0.2"/>
    <row r="782" s="5" customFormat="1" x14ac:dyDescent="0.2"/>
    <row r="783" s="5" customFormat="1" x14ac:dyDescent="0.2"/>
    <row r="784" s="5" customFormat="1" x14ac:dyDescent="0.2"/>
    <row r="785" s="5" customFormat="1" x14ac:dyDescent="0.2"/>
    <row r="786" s="5" customFormat="1" x14ac:dyDescent="0.2"/>
    <row r="787" s="5" customFormat="1" x14ac:dyDescent="0.2"/>
    <row r="788" s="5" customFormat="1" x14ac:dyDescent="0.2"/>
    <row r="789" s="5" customFormat="1" x14ac:dyDescent="0.2"/>
    <row r="790" s="5" customFormat="1" x14ac:dyDescent="0.2"/>
    <row r="791" s="5" customFormat="1" x14ac:dyDescent="0.2"/>
    <row r="792" s="5" customFormat="1" x14ac:dyDescent="0.2"/>
    <row r="793" s="5" customFormat="1" x14ac:dyDescent="0.2"/>
    <row r="794" s="5" customFormat="1" x14ac:dyDescent="0.2"/>
    <row r="795" s="5" customFormat="1" x14ac:dyDescent="0.2"/>
    <row r="796" s="5" customFormat="1" x14ac:dyDescent="0.2"/>
    <row r="797" s="5" customFormat="1" x14ac:dyDescent="0.2"/>
    <row r="798" s="5" customFormat="1" x14ac:dyDescent="0.2"/>
    <row r="799" s="5" customFormat="1" x14ac:dyDescent="0.2"/>
    <row r="800" s="5" customFormat="1" x14ac:dyDescent="0.2"/>
    <row r="801" s="5" customFormat="1" x14ac:dyDescent="0.2"/>
    <row r="802" s="5" customFormat="1" x14ac:dyDescent="0.2"/>
    <row r="803" s="5" customFormat="1" x14ac:dyDescent="0.2"/>
    <row r="804" s="5" customFormat="1" x14ac:dyDescent="0.2"/>
    <row r="805" s="5" customFormat="1" x14ac:dyDescent="0.2"/>
    <row r="806" s="5" customFormat="1" x14ac:dyDescent="0.2"/>
    <row r="807" s="5" customFormat="1" x14ac:dyDescent="0.2"/>
    <row r="808" s="5" customFormat="1" x14ac:dyDescent="0.2"/>
    <row r="809" s="5" customFormat="1" x14ac:dyDescent="0.2"/>
    <row r="810" s="5" customFormat="1" x14ac:dyDescent="0.2"/>
    <row r="811" s="5" customFormat="1" x14ac:dyDescent="0.2"/>
    <row r="812" s="5" customFormat="1" x14ac:dyDescent="0.2"/>
    <row r="813" s="5" customFormat="1" x14ac:dyDescent="0.2"/>
    <row r="814" s="5" customFormat="1" x14ac:dyDescent="0.2"/>
    <row r="815" s="5" customFormat="1" x14ac:dyDescent="0.2"/>
    <row r="816" s="5" customFormat="1" x14ac:dyDescent="0.2"/>
    <row r="817" s="5" customFormat="1" x14ac:dyDescent="0.2"/>
    <row r="818" s="5" customFormat="1" x14ac:dyDescent="0.2"/>
    <row r="819" s="5" customFormat="1" x14ac:dyDescent="0.2"/>
    <row r="820" s="5" customFormat="1" x14ac:dyDescent="0.2"/>
    <row r="821" s="5" customFormat="1" x14ac:dyDescent="0.2"/>
    <row r="822" s="5" customFormat="1" x14ac:dyDescent="0.2"/>
    <row r="823" s="5" customFormat="1" x14ac:dyDescent="0.2"/>
    <row r="824" s="5" customFormat="1" x14ac:dyDescent="0.2"/>
    <row r="825" s="5" customFormat="1" x14ac:dyDescent="0.2"/>
    <row r="826" s="5" customFormat="1" x14ac:dyDescent="0.2"/>
    <row r="827" s="5" customFormat="1" x14ac:dyDescent="0.2"/>
    <row r="828" s="5" customFormat="1" x14ac:dyDescent="0.2"/>
    <row r="829" s="5" customFormat="1" x14ac:dyDescent="0.2"/>
    <row r="830" s="5" customFormat="1" x14ac:dyDescent="0.2"/>
    <row r="831" s="5" customFormat="1" x14ac:dyDescent="0.2"/>
    <row r="832" s="5" customFormat="1" x14ac:dyDescent="0.2"/>
    <row r="833" s="5" customFormat="1" x14ac:dyDescent="0.2"/>
    <row r="834" s="5" customFormat="1" x14ac:dyDescent="0.2"/>
    <row r="835" s="5" customFormat="1" x14ac:dyDescent="0.2"/>
    <row r="836" s="5" customFormat="1" x14ac:dyDescent="0.2"/>
    <row r="837" s="5" customFormat="1" x14ac:dyDescent="0.2"/>
    <row r="838" s="5" customFormat="1" x14ac:dyDescent="0.2"/>
    <row r="839" s="5" customFormat="1" x14ac:dyDescent="0.2"/>
    <row r="840" s="5" customFormat="1" x14ac:dyDescent="0.2"/>
    <row r="841" s="5" customFormat="1" x14ac:dyDescent="0.2"/>
    <row r="842" s="5" customFormat="1" x14ac:dyDescent="0.2"/>
    <row r="843" s="5" customFormat="1" x14ac:dyDescent="0.2"/>
    <row r="844" s="5" customFormat="1" x14ac:dyDescent="0.2"/>
    <row r="845" s="5" customFormat="1" x14ac:dyDescent="0.2"/>
    <row r="846" s="5" customFormat="1" x14ac:dyDescent="0.2"/>
    <row r="847" s="5" customFormat="1" x14ac:dyDescent="0.2"/>
    <row r="848" s="5" customFormat="1" x14ac:dyDescent="0.2"/>
    <row r="849" s="5" customFormat="1" x14ac:dyDescent="0.2"/>
    <row r="850" s="5" customFormat="1" x14ac:dyDescent="0.2"/>
    <row r="851" s="5" customFormat="1" x14ac:dyDescent="0.2"/>
    <row r="852" s="5" customFormat="1" x14ac:dyDescent="0.2"/>
    <row r="853" s="5" customFormat="1" x14ac:dyDescent="0.2"/>
    <row r="854" s="5" customFormat="1" x14ac:dyDescent="0.2"/>
    <row r="855" s="5" customFormat="1" x14ac:dyDescent="0.2"/>
    <row r="856" s="5" customFormat="1" x14ac:dyDescent="0.2"/>
    <row r="857" s="5" customFormat="1" x14ac:dyDescent="0.2"/>
    <row r="858" s="5" customFormat="1" x14ac:dyDescent="0.2"/>
    <row r="859" s="5" customFormat="1" x14ac:dyDescent="0.2"/>
    <row r="860" s="5" customFormat="1" x14ac:dyDescent="0.2"/>
    <row r="861" s="5" customFormat="1" x14ac:dyDescent="0.2"/>
    <row r="862" s="5" customFormat="1" x14ac:dyDescent="0.2"/>
    <row r="863" s="5" customFormat="1" x14ac:dyDescent="0.2"/>
    <row r="864" s="5" customFormat="1" x14ac:dyDescent="0.2"/>
    <row r="865" s="5" customFormat="1" x14ac:dyDescent="0.2"/>
    <row r="866" s="5" customFormat="1" x14ac:dyDescent="0.2"/>
    <row r="867" s="5" customFormat="1" x14ac:dyDescent="0.2"/>
    <row r="868" s="5" customFormat="1" x14ac:dyDescent="0.2"/>
    <row r="869" s="5" customFormat="1" x14ac:dyDescent="0.2"/>
    <row r="870" s="5" customFormat="1" x14ac:dyDescent="0.2"/>
    <row r="871" s="5" customFormat="1" x14ac:dyDescent="0.2"/>
    <row r="872" s="5" customFormat="1" x14ac:dyDescent="0.2"/>
    <row r="873" s="5" customFormat="1" x14ac:dyDescent="0.2"/>
    <row r="874" s="5" customFormat="1" x14ac:dyDescent="0.2"/>
    <row r="875" s="5" customFormat="1" x14ac:dyDescent="0.2"/>
    <row r="876" s="5" customFormat="1" x14ac:dyDescent="0.2"/>
    <row r="877" s="5" customFormat="1" x14ac:dyDescent="0.2"/>
    <row r="878" s="5" customFormat="1" x14ac:dyDescent="0.2"/>
    <row r="879" s="5" customFormat="1" x14ac:dyDescent="0.2"/>
    <row r="880" s="5" customFormat="1" x14ac:dyDescent="0.2"/>
    <row r="881" s="5" customFormat="1" x14ac:dyDescent="0.2"/>
    <row r="882" s="5" customFormat="1" x14ac:dyDescent="0.2"/>
    <row r="883" s="5" customFormat="1" x14ac:dyDescent="0.2"/>
    <row r="884" s="5" customFormat="1" x14ac:dyDescent="0.2"/>
    <row r="885" s="5" customFormat="1" x14ac:dyDescent="0.2"/>
    <row r="886" s="5" customFormat="1" x14ac:dyDescent="0.2"/>
    <row r="887" s="5" customFormat="1" x14ac:dyDescent="0.2"/>
    <row r="888" s="5" customFormat="1" x14ac:dyDescent="0.2"/>
    <row r="889" s="5" customFormat="1" x14ac:dyDescent="0.2"/>
    <row r="890" s="5" customFormat="1" x14ac:dyDescent="0.2"/>
    <row r="891" s="5" customFormat="1" x14ac:dyDescent="0.2"/>
    <row r="892" s="5" customFormat="1" x14ac:dyDescent="0.2"/>
    <row r="893" s="5" customFormat="1" x14ac:dyDescent="0.2"/>
    <row r="894" s="5" customFormat="1" x14ac:dyDescent="0.2"/>
    <row r="895" s="5" customFormat="1" x14ac:dyDescent="0.2"/>
    <row r="896" s="5" customFormat="1" x14ac:dyDescent="0.2"/>
    <row r="897" s="5" customFormat="1" x14ac:dyDescent="0.2"/>
    <row r="898" s="5" customFormat="1" x14ac:dyDescent="0.2"/>
    <row r="899" s="5" customFormat="1" x14ac:dyDescent="0.2"/>
    <row r="900" s="5" customFormat="1" x14ac:dyDescent="0.2"/>
    <row r="901" s="5" customFormat="1" x14ac:dyDescent="0.2"/>
    <row r="902" s="5" customFormat="1" x14ac:dyDescent="0.2"/>
    <row r="903" s="5" customFormat="1" x14ac:dyDescent="0.2"/>
    <row r="904" s="5" customFormat="1" x14ac:dyDescent="0.2"/>
    <row r="905" s="5" customFormat="1" x14ac:dyDescent="0.2"/>
    <row r="906" s="5" customFormat="1" x14ac:dyDescent="0.2"/>
    <row r="907" s="5" customFormat="1" x14ac:dyDescent="0.2"/>
    <row r="908" s="5" customFormat="1" x14ac:dyDescent="0.2"/>
    <row r="909" s="5" customFormat="1" x14ac:dyDescent="0.2"/>
    <row r="910" s="5" customFormat="1" x14ac:dyDescent="0.2"/>
    <row r="911" s="5" customFormat="1" x14ac:dyDescent="0.2"/>
    <row r="912" s="5" customFormat="1" x14ac:dyDescent="0.2"/>
    <row r="913" s="5" customFormat="1" x14ac:dyDescent="0.2"/>
    <row r="914" s="5" customFormat="1" x14ac:dyDescent="0.2"/>
    <row r="915" s="5" customFormat="1" x14ac:dyDescent="0.2"/>
    <row r="916" s="5" customFormat="1" x14ac:dyDescent="0.2"/>
    <row r="917" s="5" customFormat="1" x14ac:dyDescent="0.2"/>
    <row r="918" s="5" customFormat="1" x14ac:dyDescent="0.2"/>
    <row r="919" s="5" customFormat="1" x14ac:dyDescent="0.2"/>
    <row r="920" s="5" customFormat="1" x14ac:dyDescent="0.2"/>
    <row r="921" s="5" customFormat="1" x14ac:dyDescent="0.2"/>
    <row r="922" s="5" customFormat="1" x14ac:dyDescent="0.2"/>
    <row r="923" s="5" customFormat="1" x14ac:dyDescent="0.2"/>
    <row r="924" s="5" customFormat="1" x14ac:dyDescent="0.2"/>
    <row r="925" s="5" customFormat="1" x14ac:dyDescent="0.2"/>
    <row r="926" s="5" customFormat="1" x14ac:dyDescent="0.2"/>
    <row r="927" s="5" customFormat="1" x14ac:dyDescent="0.2"/>
    <row r="928" s="5" customFormat="1" x14ac:dyDescent="0.2"/>
    <row r="929" s="5" customFormat="1" x14ac:dyDescent="0.2"/>
    <row r="930" s="5" customFormat="1" x14ac:dyDescent="0.2"/>
    <row r="931" s="5" customFormat="1" x14ac:dyDescent="0.2"/>
    <row r="932" s="5" customFormat="1" x14ac:dyDescent="0.2"/>
    <row r="933" s="5" customFormat="1" x14ac:dyDescent="0.2"/>
    <row r="934" s="5" customFormat="1" x14ac:dyDescent="0.2"/>
    <row r="935" s="5" customFormat="1" x14ac:dyDescent="0.2"/>
    <row r="936" s="5" customFormat="1" x14ac:dyDescent="0.2"/>
    <row r="937" s="5" customFormat="1" x14ac:dyDescent="0.2"/>
    <row r="938" s="5" customFormat="1" x14ac:dyDescent="0.2"/>
    <row r="939" s="5" customFormat="1" x14ac:dyDescent="0.2"/>
    <row r="940" s="5" customFormat="1" x14ac:dyDescent="0.2"/>
    <row r="941" s="5" customFormat="1" x14ac:dyDescent="0.2"/>
    <row r="942" s="5" customFormat="1" x14ac:dyDescent="0.2"/>
    <row r="943" s="5" customFormat="1" x14ac:dyDescent="0.2"/>
    <row r="944" s="5" customFormat="1" x14ac:dyDescent="0.2"/>
    <row r="945" s="5" customFormat="1" x14ac:dyDescent="0.2"/>
    <row r="946" s="5" customFormat="1" x14ac:dyDescent="0.2"/>
    <row r="947" s="5" customFormat="1" x14ac:dyDescent="0.2"/>
    <row r="948" s="5" customFormat="1" x14ac:dyDescent="0.2"/>
    <row r="949" s="5" customFormat="1" x14ac:dyDescent="0.2"/>
    <row r="950" s="5" customFormat="1" x14ac:dyDescent="0.2"/>
    <row r="951" s="5" customFormat="1" x14ac:dyDescent="0.2"/>
    <row r="952" s="5" customFormat="1" x14ac:dyDescent="0.2"/>
    <row r="953" s="5" customFormat="1" x14ac:dyDescent="0.2"/>
    <row r="954" s="5" customFormat="1" x14ac:dyDescent="0.2"/>
    <row r="955" s="5" customFormat="1" x14ac:dyDescent="0.2"/>
    <row r="956" s="5" customFormat="1" x14ac:dyDescent="0.2"/>
    <row r="957" s="5" customFormat="1" x14ac:dyDescent="0.2"/>
    <row r="958" s="5" customFormat="1" x14ac:dyDescent="0.2"/>
    <row r="959" s="5" customFormat="1" x14ac:dyDescent="0.2"/>
    <row r="960" s="5" customFormat="1" x14ac:dyDescent="0.2"/>
    <row r="961" s="5" customFormat="1" x14ac:dyDescent="0.2"/>
    <row r="962" s="5" customFormat="1" x14ac:dyDescent="0.2"/>
    <row r="963" s="5" customFormat="1" x14ac:dyDescent="0.2"/>
    <row r="964" s="5" customFormat="1" x14ac:dyDescent="0.2"/>
    <row r="965" s="5" customFormat="1" x14ac:dyDescent="0.2"/>
    <row r="966" s="5" customFormat="1" x14ac:dyDescent="0.2"/>
    <row r="967" s="5" customFormat="1" x14ac:dyDescent="0.2"/>
    <row r="968" s="5" customFormat="1" x14ac:dyDescent="0.2"/>
    <row r="969" s="5" customFormat="1" x14ac:dyDescent="0.2"/>
    <row r="970" s="5" customFormat="1" x14ac:dyDescent="0.2"/>
    <row r="971" s="5" customFormat="1" x14ac:dyDescent="0.2"/>
    <row r="972" s="5" customFormat="1" x14ac:dyDescent="0.2"/>
    <row r="973" s="5" customFormat="1" x14ac:dyDescent="0.2"/>
    <row r="974" s="5" customFormat="1" x14ac:dyDescent="0.2"/>
    <row r="975" s="5" customFormat="1" x14ac:dyDescent="0.2"/>
    <row r="976" s="5" customFormat="1" x14ac:dyDescent="0.2"/>
    <row r="977" s="5" customFormat="1" x14ac:dyDescent="0.2"/>
    <row r="978" s="5" customFormat="1" x14ac:dyDescent="0.2"/>
    <row r="979" s="5" customFormat="1" x14ac:dyDescent="0.2"/>
    <row r="980" s="5" customFormat="1" x14ac:dyDescent="0.2"/>
    <row r="981" s="5" customFormat="1" x14ac:dyDescent="0.2"/>
    <row r="982" s="5" customFormat="1" x14ac:dyDescent="0.2"/>
    <row r="983" s="5" customFormat="1" x14ac:dyDescent="0.2"/>
    <row r="984" s="5" customFormat="1" x14ac:dyDescent="0.2"/>
    <row r="985" s="5" customFormat="1" x14ac:dyDescent="0.2"/>
    <row r="986" s="5" customFormat="1" x14ac:dyDescent="0.2"/>
    <row r="987" s="5" customFormat="1" x14ac:dyDescent="0.2"/>
    <row r="988" s="5" customFormat="1" x14ac:dyDescent="0.2"/>
    <row r="989" s="5" customFormat="1" x14ac:dyDescent="0.2"/>
    <row r="990" s="5" customFormat="1" x14ac:dyDescent="0.2"/>
    <row r="991" s="5" customFormat="1" x14ac:dyDescent="0.2"/>
    <row r="992" s="5" customFormat="1" x14ac:dyDescent="0.2"/>
    <row r="993" s="5" customFormat="1" x14ac:dyDescent="0.2"/>
    <row r="994" s="5" customFormat="1" x14ac:dyDescent="0.2"/>
    <row r="995" s="5" customFormat="1" x14ac:dyDescent="0.2"/>
    <row r="996" s="5" customFormat="1" x14ac:dyDescent="0.2"/>
    <row r="997" s="5" customFormat="1" x14ac:dyDescent="0.2"/>
    <row r="998" s="5" customFormat="1" x14ac:dyDescent="0.2"/>
    <row r="999" s="5" customFormat="1" x14ac:dyDescent="0.2"/>
    <row r="1000" s="5" customFormat="1" x14ac:dyDescent="0.2"/>
    <row r="1001" s="5" customFormat="1" x14ac:dyDescent="0.2"/>
    <row r="1002" s="5" customFormat="1" x14ac:dyDescent="0.2"/>
    <row r="1003" s="5" customFormat="1" x14ac:dyDescent="0.2"/>
    <row r="1004" s="5" customFormat="1" x14ac:dyDescent="0.2"/>
    <row r="1005" s="5" customFormat="1" x14ac:dyDescent="0.2"/>
    <row r="1006" s="5" customFormat="1" x14ac:dyDescent="0.2"/>
    <row r="1007" s="5" customFormat="1" x14ac:dyDescent="0.2"/>
    <row r="1008" s="5" customFormat="1" x14ac:dyDescent="0.2"/>
    <row r="1009" s="5" customFormat="1" x14ac:dyDescent="0.2"/>
    <row r="1010" s="5" customFormat="1" x14ac:dyDescent="0.2"/>
    <row r="1011" s="5" customFormat="1" x14ac:dyDescent="0.2"/>
    <row r="1012" s="5" customFormat="1" x14ac:dyDescent="0.2"/>
    <row r="1013" s="5" customFormat="1" x14ac:dyDescent="0.2"/>
    <row r="1014" s="5" customFormat="1" x14ac:dyDescent="0.2"/>
    <row r="1015" s="5" customFormat="1" x14ac:dyDescent="0.2"/>
    <row r="1016" s="5" customFormat="1" x14ac:dyDescent="0.2"/>
    <row r="1017" s="5" customFormat="1" x14ac:dyDescent="0.2"/>
    <row r="1018" s="5" customFormat="1" x14ac:dyDescent="0.2"/>
    <row r="1019" s="5" customFormat="1" x14ac:dyDescent="0.2"/>
    <row r="1020" s="5" customFormat="1" x14ac:dyDescent="0.2"/>
    <row r="1021" s="5" customFormat="1" x14ac:dyDescent="0.2"/>
    <row r="1022" s="5" customFormat="1" x14ac:dyDescent="0.2"/>
    <row r="1023" s="5" customFormat="1" x14ac:dyDescent="0.2"/>
    <row r="1024" s="5" customFormat="1" x14ac:dyDescent="0.2"/>
    <row r="1025" s="5" customFormat="1" x14ac:dyDescent="0.2"/>
    <row r="1026" s="5" customFormat="1" x14ac:dyDescent="0.2"/>
    <row r="1027" s="5" customFormat="1" x14ac:dyDescent="0.2"/>
    <row r="1028" s="5" customFormat="1" x14ac:dyDescent="0.2"/>
    <row r="1029" s="5" customFormat="1" x14ac:dyDescent="0.2"/>
    <row r="1030" s="5" customFormat="1" x14ac:dyDescent="0.2"/>
    <row r="1031" s="5" customFormat="1" x14ac:dyDescent="0.2"/>
    <row r="1032" s="5" customFormat="1" x14ac:dyDescent="0.2"/>
    <row r="1033" s="5" customFormat="1" x14ac:dyDescent="0.2"/>
    <row r="1034" s="5" customFormat="1" x14ac:dyDescent="0.2"/>
    <row r="1035" s="5" customFormat="1" x14ac:dyDescent="0.2"/>
    <row r="1036" s="5" customFormat="1" x14ac:dyDescent="0.2"/>
    <row r="1037" s="5" customFormat="1" x14ac:dyDescent="0.2"/>
    <row r="1038" s="5" customFormat="1" x14ac:dyDescent="0.2"/>
    <row r="1039" s="5" customFormat="1" x14ac:dyDescent="0.2"/>
    <row r="1040" s="5" customFormat="1" x14ac:dyDescent="0.2"/>
    <row r="1041" s="5" customFormat="1" x14ac:dyDescent="0.2"/>
    <row r="1042" s="5" customFormat="1" x14ac:dyDescent="0.2"/>
    <row r="1043" s="5" customFormat="1" x14ac:dyDescent="0.2"/>
    <row r="1044" s="5" customFormat="1" x14ac:dyDescent="0.2"/>
    <row r="1045" s="5" customFormat="1" x14ac:dyDescent="0.2"/>
    <row r="1046" s="5" customFormat="1" x14ac:dyDescent="0.2"/>
    <row r="1047" s="5" customFormat="1" x14ac:dyDescent="0.2"/>
    <row r="1048" s="5" customFormat="1" x14ac:dyDescent="0.2"/>
    <row r="1049" s="5" customFormat="1" x14ac:dyDescent="0.2"/>
    <row r="1050" s="5" customFormat="1" x14ac:dyDescent="0.2"/>
    <row r="1051" s="5" customFormat="1" x14ac:dyDescent="0.2"/>
    <row r="1052" s="5" customFormat="1" x14ac:dyDescent="0.2"/>
    <row r="1053" s="5" customFormat="1" x14ac:dyDescent="0.2"/>
    <row r="1054" s="5" customFormat="1" x14ac:dyDescent="0.2"/>
    <row r="1055" s="5" customFormat="1" x14ac:dyDescent="0.2"/>
    <row r="1056" s="5" customFormat="1" x14ac:dyDescent="0.2"/>
    <row r="1057" s="5" customFormat="1" x14ac:dyDescent="0.2"/>
    <row r="1058" s="5" customFormat="1" x14ac:dyDescent="0.2"/>
    <row r="1059" s="5" customFormat="1" x14ac:dyDescent="0.2"/>
    <row r="1060" s="5" customFormat="1" x14ac:dyDescent="0.2"/>
    <row r="1061" s="5" customFormat="1" x14ac:dyDescent="0.2"/>
    <row r="1062" s="5" customFormat="1" x14ac:dyDescent="0.2"/>
    <row r="1063" s="5" customFormat="1" x14ac:dyDescent="0.2"/>
    <row r="1064" s="5" customFormat="1" x14ac:dyDescent="0.2"/>
    <row r="1065" s="5" customFormat="1" x14ac:dyDescent="0.2"/>
    <row r="1066" s="5" customFormat="1" x14ac:dyDescent="0.2"/>
    <row r="1067" s="5" customFormat="1" x14ac:dyDescent="0.2"/>
    <row r="1068" s="5" customFormat="1" x14ac:dyDescent="0.2"/>
    <row r="1069" s="5" customFormat="1" x14ac:dyDescent="0.2"/>
    <row r="1070" s="5" customFormat="1" x14ac:dyDescent="0.2"/>
    <row r="1071" s="5" customFormat="1" x14ac:dyDescent="0.2"/>
    <row r="1072" s="5" customFormat="1" x14ac:dyDescent="0.2"/>
    <row r="1073" s="5" customFormat="1" x14ac:dyDescent="0.2"/>
    <row r="1074" s="5" customFormat="1" x14ac:dyDescent="0.2"/>
    <row r="1075" s="5" customFormat="1" x14ac:dyDescent="0.2"/>
    <row r="1076" s="5" customFormat="1" x14ac:dyDescent="0.2"/>
    <row r="1077" s="5" customFormat="1" x14ac:dyDescent="0.2"/>
    <row r="1078" s="5" customFormat="1" x14ac:dyDescent="0.2"/>
    <row r="1079" s="5" customFormat="1" x14ac:dyDescent="0.2"/>
    <row r="1080" s="5" customFormat="1" x14ac:dyDescent="0.2"/>
    <row r="1081" s="5" customFormat="1" x14ac:dyDescent="0.2"/>
    <row r="1082" s="5" customFormat="1" x14ac:dyDescent="0.2"/>
    <row r="1083" s="5" customFormat="1" x14ac:dyDescent="0.2"/>
    <row r="1084" s="5" customFormat="1" x14ac:dyDescent="0.2"/>
    <row r="1085" s="5" customFormat="1" x14ac:dyDescent="0.2"/>
    <row r="1086" s="5" customFormat="1" x14ac:dyDescent="0.2"/>
    <row r="1087" s="5" customFormat="1" x14ac:dyDescent="0.2"/>
    <row r="1088" s="5" customFormat="1" x14ac:dyDescent="0.2"/>
    <row r="1089" s="5" customFormat="1" x14ac:dyDescent="0.2"/>
    <row r="1090" s="5" customFormat="1" x14ac:dyDescent="0.2"/>
    <row r="1091" s="5" customFormat="1" x14ac:dyDescent="0.2"/>
    <row r="1092" s="5" customFormat="1" x14ac:dyDescent="0.2"/>
    <row r="1093" s="5" customFormat="1" x14ac:dyDescent="0.2"/>
    <row r="1094" s="5" customFormat="1" x14ac:dyDescent="0.2"/>
    <row r="1095" s="5" customFormat="1" x14ac:dyDescent="0.2"/>
    <row r="1096" s="5" customFormat="1" x14ac:dyDescent="0.2"/>
    <row r="1097" s="5" customFormat="1" x14ac:dyDescent="0.2"/>
    <row r="1098" s="5" customFormat="1" x14ac:dyDescent="0.2"/>
    <row r="1099" s="5" customFormat="1" x14ac:dyDescent="0.2"/>
    <row r="1100" s="5" customFormat="1" x14ac:dyDescent="0.2"/>
    <row r="1101" s="5" customFormat="1" x14ac:dyDescent="0.2"/>
    <row r="1102" s="5" customFormat="1" x14ac:dyDescent="0.2"/>
    <row r="1103" s="5" customFormat="1" x14ac:dyDescent="0.2"/>
    <row r="1104" s="5" customFormat="1" x14ac:dyDescent="0.2"/>
    <row r="1105" s="5" customFormat="1" x14ac:dyDescent="0.2"/>
    <row r="1106" s="5" customFormat="1" x14ac:dyDescent="0.2"/>
    <row r="1107" s="5" customFormat="1" x14ac:dyDescent="0.2"/>
    <row r="1108" s="5" customFormat="1" x14ac:dyDescent="0.2"/>
    <row r="1109" s="5" customFormat="1" x14ac:dyDescent="0.2"/>
    <row r="1110" s="5" customFormat="1" x14ac:dyDescent="0.2"/>
    <row r="1111" s="5" customFormat="1" x14ac:dyDescent="0.2"/>
    <row r="1112" s="5" customFormat="1" x14ac:dyDescent="0.2"/>
    <row r="1113" s="5" customFormat="1" x14ac:dyDescent="0.2"/>
    <row r="1114" s="5" customFormat="1" x14ac:dyDescent="0.2"/>
    <row r="1115" s="5" customFormat="1" x14ac:dyDescent="0.2"/>
    <row r="1116" s="5" customFormat="1" x14ac:dyDescent="0.2"/>
    <row r="1117" s="5" customFormat="1" x14ac:dyDescent="0.2"/>
    <row r="1118" s="5" customFormat="1" x14ac:dyDescent="0.2"/>
    <row r="1119" s="5" customFormat="1" x14ac:dyDescent="0.2"/>
    <row r="1120" s="5" customFormat="1" x14ac:dyDescent="0.2"/>
    <row r="1121" s="5" customFormat="1" x14ac:dyDescent="0.2"/>
    <row r="1122" s="5" customFormat="1" x14ac:dyDescent="0.2"/>
    <row r="1123" s="5" customFormat="1" x14ac:dyDescent="0.2"/>
    <row r="1124" s="5" customFormat="1" x14ac:dyDescent="0.2"/>
    <row r="1125" s="5" customFormat="1" x14ac:dyDescent="0.2"/>
    <row r="1126" s="5" customFormat="1" x14ac:dyDescent="0.2"/>
    <row r="1127" s="5" customFormat="1" x14ac:dyDescent="0.2"/>
    <row r="1128" s="5" customFormat="1" x14ac:dyDescent="0.2"/>
    <row r="1129" s="5" customFormat="1" x14ac:dyDescent="0.2"/>
    <row r="1130" s="5" customFormat="1" x14ac:dyDescent="0.2"/>
    <row r="1131" s="5" customFormat="1" x14ac:dyDescent="0.2"/>
    <row r="1132" s="5" customFormat="1" x14ac:dyDescent="0.2"/>
    <row r="1133" s="5" customFormat="1" x14ac:dyDescent="0.2"/>
    <row r="1134" s="5" customFormat="1" x14ac:dyDescent="0.2"/>
    <row r="1135" s="5" customFormat="1" x14ac:dyDescent="0.2"/>
    <row r="1136" s="5" customFormat="1" x14ac:dyDescent="0.2"/>
    <row r="1137" s="5" customFormat="1" x14ac:dyDescent="0.2"/>
    <row r="1138" s="5" customFormat="1" x14ac:dyDescent="0.2"/>
    <row r="1139" s="5" customFormat="1" x14ac:dyDescent="0.2"/>
    <row r="1140" s="5" customFormat="1" x14ac:dyDescent="0.2"/>
    <row r="1141" s="5" customFormat="1" x14ac:dyDescent="0.2"/>
    <row r="1142" s="5" customFormat="1" x14ac:dyDescent="0.2"/>
    <row r="1143" s="5" customFormat="1" x14ac:dyDescent="0.2"/>
    <row r="1144" s="5" customFormat="1" x14ac:dyDescent="0.2"/>
    <row r="1145" s="5" customFormat="1" x14ac:dyDescent="0.2"/>
    <row r="1146" s="5" customFormat="1" x14ac:dyDescent="0.2"/>
    <row r="1147" s="5" customFormat="1" x14ac:dyDescent="0.2"/>
    <row r="1148" s="5" customFormat="1" x14ac:dyDescent="0.2"/>
    <row r="1149" s="5" customFormat="1" x14ac:dyDescent="0.2"/>
    <row r="1150" s="5" customFormat="1" x14ac:dyDescent="0.2"/>
    <row r="1151" s="5" customFormat="1" x14ac:dyDescent="0.2"/>
    <row r="1152" s="5" customFormat="1" x14ac:dyDescent="0.2"/>
    <row r="1153" s="5" customFormat="1" x14ac:dyDescent="0.2"/>
    <row r="1154" s="5" customFormat="1" x14ac:dyDescent="0.2"/>
    <row r="1155" s="5" customFormat="1" x14ac:dyDescent="0.2"/>
    <row r="1156" s="5" customFormat="1" x14ac:dyDescent="0.2"/>
    <row r="1157" s="5" customFormat="1" x14ac:dyDescent="0.2"/>
    <row r="1158" s="5" customFormat="1" x14ac:dyDescent="0.2"/>
    <row r="1159" s="5" customFormat="1" x14ac:dyDescent="0.2"/>
    <row r="1160" s="5" customFormat="1" x14ac:dyDescent="0.2"/>
    <row r="1161" s="5" customFormat="1" x14ac:dyDescent="0.2"/>
    <row r="1162" s="5" customFormat="1" x14ac:dyDescent="0.2"/>
    <row r="1163" s="5" customFormat="1" x14ac:dyDescent="0.2"/>
    <row r="1164" s="5" customFormat="1" x14ac:dyDescent="0.2"/>
    <row r="1165" s="5" customFormat="1" x14ac:dyDescent="0.2"/>
    <row r="1166" s="5" customFormat="1" x14ac:dyDescent="0.2"/>
    <row r="1167" s="5" customFormat="1" x14ac:dyDescent="0.2"/>
    <row r="1168" s="5" customFormat="1" x14ac:dyDescent="0.2"/>
    <row r="1169" s="5" customFormat="1" x14ac:dyDescent="0.2"/>
    <row r="1170" s="5" customFormat="1" x14ac:dyDescent="0.2"/>
    <row r="1171" s="5" customFormat="1" x14ac:dyDescent="0.2"/>
    <row r="1172" s="5" customFormat="1" x14ac:dyDescent="0.2"/>
    <row r="1173" s="5" customFormat="1" x14ac:dyDescent="0.2"/>
    <row r="1174" s="5" customFormat="1" x14ac:dyDescent="0.2"/>
    <row r="1175" s="5" customFormat="1" x14ac:dyDescent="0.2"/>
    <row r="1176" s="5" customFormat="1" x14ac:dyDescent="0.2"/>
    <row r="1177" s="5" customFormat="1" x14ac:dyDescent="0.2"/>
    <row r="1178" s="5" customFormat="1" x14ac:dyDescent="0.2"/>
    <row r="1179" s="5" customFormat="1" x14ac:dyDescent="0.2"/>
    <row r="1180" s="5" customFormat="1" x14ac:dyDescent="0.2"/>
    <row r="1181" s="5" customFormat="1" x14ac:dyDescent="0.2"/>
    <row r="1182" s="5" customFormat="1" x14ac:dyDescent="0.2"/>
    <row r="1183" s="5" customFormat="1" x14ac:dyDescent="0.2"/>
  </sheetData>
  <mergeCells count="3">
    <mergeCell ref="A5:B5"/>
    <mergeCell ref="A1:G1"/>
    <mergeCell ref="A2:G2"/>
  </mergeCells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10</vt:i4>
      </vt:variant>
      <vt:variant>
        <vt:lpstr>Imenovani rasponi</vt:lpstr>
      </vt:variant>
      <vt:variant>
        <vt:i4>2</vt:i4>
      </vt:variant>
    </vt:vector>
  </HeadingPairs>
  <TitlesOfParts>
    <vt:vector size="12" baseType="lpstr">
      <vt:lpstr>List2</vt:lpstr>
      <vt:lpstr>Sazetak</vt:lpstr>
      <vt:lpstr>Račun prihoda i rashoda - EK </vt:lpstr>
      <vt:lpstr>Prihodi i rashodi po izvorima</vt:lpstr>
      <vt:lpstr>Rashodi prema funkcijskoj kl</vt:lpstr>
      <vt:lpstr>Račun financiranja</vt:lpstr>
      <vt:lpstr>Račun financiranja po izvorima</vt:lpstr>
      <vt:lpstr>POSEBNI DIO (2)</vt:lpstr>
      <vt:lpstr>POSEBNI DIO</vt:lpstr>
      <vt:lpstr>List1</vt:lpstr>
      <vt:lpstr>'Račun prihoda i rashoda - EK '!Ispis_naslova</vt:lpstr>
      <vt:lpstr>Sazetak!Ispis_naslova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2026-07-27T07:40:24Z</cp:lastPrinted>
  <dcterms:created xsi:type="dcterms:W3CDTF">2022-08-12T12:51:27Z</dcterms:created>
  <dcterms:modified xsi:type="dcterms:W3CDTF">2026-07-27T07:46:27Z</dcterms:modified>
</cp:coreProperties>
</file>